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09" sheetId="8" r:id="rId2"/>
    <sheet name="210-211" sheetId="2" r:id="rId3"/>
    <sheet name="212-213" sheetId="3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<sst xmlns="http://schemas.openxmlformats.org/spreadsheetml/2006/main" count="98" uniqueCount="35">
  <si>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</si>
  <si>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</si>
  <si>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</si>
  <si>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</si>
  <si>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</si>
  <si>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</si>
  <si>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</si>
  <si>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</si>
  <si>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</si>
  <si>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</si>
  <si>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</si>
  <si>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</si>
  <si>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</si>
  <si>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CA=1</t>
  </si>
  <si>
    <t>(-100)&lt;I&lt;0</t>
  </si>
  <si>
    <t>CA=1E-02I</t>
  </si>
  <si>
    <t>Relación logarítmica de la densidad de especies</t>
  </si>
  <si>
    <t>Disminución de las posibilidades de reproducción de la fauna</t>
  </si>
  <si>
    <r>
      <t>CA=(1E-04I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-2E-02I+1)</t>
    </r>
  </si>
  <si>
    <t xml:space="preserve">   -100 - 100</t>
  </si>
  <si>
    <t>Variación del nº de parejas reproductoras</t>
  </si>
  <si>
    <t>Especies animales equivalentes afectadas, expresado en términos relativos</t>
  </si>
  <si>
    <r>
      <t>CA=-5,33E+05I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- 4,67E+0,3I +1</t>
    </r>
  </si>
  <si>
    <t>CA=-1E-02I+1</t>
  </si>
  <si>
    <t>% de superficie aislada de los hábitats faunísticos, ponderada según su valor de conservación.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</si>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</sst>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72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72" fontId="1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20" xfId="0" applyFont="1" applyFill="1" applyBorder="1"/>
    <xf numFmtId="172" fontId="1" fillId="2" borderId="24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72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'209'!$A$8:$A$28</c:f>
              <c:numCache/>
            </c:numRef>
          </c:xVal>
          <c:yVal>
            <c:numRef>
              <c:f>'209'!$B$8:$B$28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26837"/>
        <c:crosses val="autoZero"/>
        <c:crossBetween val="midCat"/>
        <c:dispUnits/>
      </c:valAx>
      <c:valAx>
        <c:axId val="59926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977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'210-211'!$A$8:$A$37</c:f>
              <c:numCache/>
            </c:numRef>
          </c:xVal>
          <c:yVal>
            <c:numRef>
              <c:f>'210-211'!$B$8:$B$37</c:f>
              <c:numCache/>
            </c:numRef>
          </c:yVal>
          <c:smooth val="0"/>
        </c:ser>
        <c:axId val="2470622"/>
        <c:axId val="22235599"/>
      </c:scatterChart>
      <c:valAx>
        <c:axId val="247062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35599"/>
        <c:crosses val="autoZero"/>
        <c:crossBetween val="midCat"/>
        <c:dispUnits/>
      </c:valAx>
      <c:valAx>
        <c:axId val="222355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7062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'210-211'!$A$47:$A$76</c:f>
              <c:numCache/>
            </c:numRef>
          </c:xVal>
          <c:yVal>
            <c:numRef>
              <c:f>'210-211'!$B$47:$B$76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53065"/>
        <c:crosses val="autoZero"/>
        <c:crossBetween val="midCat"/>
        <c:dispUnits/>
      </c:valAx>
      <c:valAx>
        <c:axId val="562530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90266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'212-213'!$A$8:$A$28</c:f>
              <c:numCache/>
            </c:numRef>
          </c:xVal>
          <c:yVal>
            <c:numRef>
              <c:f>'212-213'!$B$8:$B$28</c:f>
              <c:numCache/>
            </c:numRef>
          </c:yVal>
          <c:smooth val="0"/>
        </c:ser>
        <c:axId val="36515538"/>
        <c:axId val="60204387"/>
      </c:scatterChart>
      <c:valAx>
        <c:axId val="365155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04387"/>
        <c:crosses val="autoZero"/>
        <c:crossBetween val="midCat"/>
        <c:dispUnits/>
      </c:valAx>
      <c:valAx>
        <c:axId val="602043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1553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'212-213'!$A$38:$A$58</c:f>
              <c:numCache/>
            </c:numRef>
          </c:xVal>
          <c:yVal>
            <c:numRef>
              <c:f>'212-213'!$B$38:$B$58</c:f>
              <c:numCache/>
            </c:numRef>
          </c:yVal>
          <c:smooth val="0"/>
        </c:ser>
        <c:axId val="4968572"/>
        <c:axId val="44717149"/>
      </c:scatterChart>
      <c:valAx>
        <c:axId val="49685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717149"/>
        <c:crosses val="autoZero"/>
        <c:crossBetween val="midCat"/>
        <c:dispUnits/>
      </c:valAx>
      <c:valAx>
        <c:axId val="447171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857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1.2.3.1 CADENAS ALIMNENTICIAS.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Permiten conocer cómo puede afectar la alteración de individuos inferiores a los que se alimentan de ellos.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como individuos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es un factor que depende de la posición en la cadena alimenticia: 4 (superdepredadores), 3 (predadores), 2 (herbívoros) y 1 (productores primarios).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</xdr:txBody>
    </xdr:sp>
    <xdr:clientData/>
  </xdr:twoCellAnchor>
  <xdr:twoCellAnchor editAs="oneCell">
    <xdr:from>
      <xdr:col>1</xdr:col>
      <xdr:colOff>285750</xdr:colOff>
      <xdr:row>2</xdr:row>
      <xdr:rowOff>0</xdr:rowOff>
    </xdr:from>
    <xdr:to>
      <xdr:col>1</xdr:col>
      <xdr:colOff>2333625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00250" y="762000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37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1781175</xdr:colOff>
      <xdr:row>3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85725</xdr:rowOff>
    </xdr:from>
    <xdr:to>
      <xdr:col>5</xdr:col>
      <xdr:colOff>476250</xdr:colOff>
      <xdr:row>32</xdr:row>
      <xdr:rowOff>133350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5505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59</xdr:row>
      <xdr:rowOff>0</xdr:rowOff>
    </xdr:to>
    <xdr:graphicFrame macro="">
      <xdr:nvGraphicFramePr>
        <xdr:cNvPr id="2055" name="Chart 7"/>
        <xdr:cNvGraphicFramePr/>
      </xdr:nvGraphicFramePr>
      <xdr:xfrm>
        <a:off x="4429125" y="1051560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4429125" y="126206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41</xdr:row>
      <xdr:rowOff>0</xdr:rowOff>
    </xdr:from>
    <xdr:to>
      <xdr:col>1</xdr:col>
      <xdr:colOff>1781175</xdr:colOff>
      <xdr:row>42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86106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63</xdr:row>
      <xdr:rowOff>85725</xdr:rowOff>
    </xdr:from>
    <xdr:to>
      <xdr:col>5</xdr:col>
      <xdr:colOff>476250</xdr:colOff>
      <xdr:row>71</xdr:row>
      <xdr:rowOff>133350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133540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especie toma valores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0</xdr:col>
      <xdr:colOff>1704975</xdr:colOff>
      <xdr:row>2</xdr:row>
      <xdr:rowOff>28575</xdr:rowOff>
    </xdr:from>
    <xdr:to>
      <xdr:col>2</xdr:col>
      <xdr:colOff>19050</xdr:colOff>
      <xdr:row>2</xdr:row>
      <xdr:rowOff>342900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04975" y="790575"/>
          <a:ext cx="27432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308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depende de su estado de conservación.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2686050</xdr:colOff>
      <xdr:row>32</xdr:row>
      <xdr:rowOff>361950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733550" y="7153275"/>
          <a:ext cx="26670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26</v>
      </c>
      <c r="B1" t="s">
        <v>27</v>
      </c>
    </row>
    <row r="3" spans="1:2" ht="12.75">
      <c r="A3" t="s">
        <v>28</v>
      </c>
      <c r="B3" t="s">
        <v>29</v>
      </c>
    </row>
    <row r="4" ht="12.75">
      <c r="B4" t="s">
        <v>30</v>
      </c>
    </row>
    <row r="5" ht="12.75">
      <c r="B5" t="s">
        <v>31</v>
      </c>
    </row>
    <row r="6" ht="12.75">
      <c r="B6" t="s">
        <v>32</v>
      </c>
    </row>
    <row r="8" spans="1:2" ht="12.75">
      <c r="A8" t="s">
        <v>33</v>
      </c>
      <c r="B8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209</v>
      </c>
      <c r="C1" s="3" t="s">
        <v>1</v>
      </c>
      <c r="D1" s="4" t="s">
        <v>15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IF(_Ind209&lt;0,"valor del indicador fuera de rango",IF(_Ind209&lt;=100,0.01*_Ind209,"valor del indicador fuera rango"))</f>
        <v>0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0.01*A8</f>
        <v>0</v>
      </c>
      <c r="C8" s="25"/>
      <c r="D8" s="25"/>
      <c r="E8" s="26"/>
    </row>
    <row r="9" spans="1:5" ht="12.95" customHeight="1">
      <c r="A9" s="27">
        <f aca="true" t="shared" si="1" ref="A9:A26">+A8+5</f>
        <v>5</v>
      </c>
      <c r="B9" s="24">
        <f t="shared" si="0"/>
        <v>0.05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0.1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0.15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0.2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0.25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0.35000000000000003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0.4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0.45</v>
      </c>
      <c r="C17" s="28"/>
      <c r="D17" s="25"/>
      <c r="E17" s="26"/>
    </row>
    <row r="18" spans="1:5" ht="12.95" customHeight="1">
      <c r="A18" s="27">
        <f t="shared" si="1"/>
        <v>50</v>
      </c>
      <c r="B18" s="24">
        <f t="shared" si="0"/>
        <v>0.5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0.55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0.6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0.65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0.7000000000000001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0.85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0.9</v>
      </c>
      <c r="C26" s="28"/>
      <c r="D26" s="25"/>
      <c r="E26" s="26"/>
    </row>
    <row r="27" spans="1:5" ht="12.95" customHeight="1">
      <c r="A27" s="27">
        <f>+A26+5</f>
        <v>95</v>
      </c>
      <c r="B27" s="24">
        <f t="shared" si="0"/>
        <v>0.9500000000000001</v>
      </c>
      <c r="C27" s="28"/>
      <c r="D27" s="25"/>
      <c r="E27" s="26"/>
    </row>
    <row r="28" spans="1:5" ht="12.95" customHeight="1" thickBot="1">
      <c r="A28" s="42">
        <f>+A27+5</f>
        <v>100</v>
      </c>
      <c r="B28" s="43">
        <f t="shared" si="0"/>
        <v>1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2">
      <selection activeCell="B45" sqref="B45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210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17</v>
      </c>
      <c r="C2" s="8"/>
      <c r="D2" s="9" t="s">
        <v>18</v>
      </c>
      <c r="E2" s="10" t="s">
        <v>12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19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IF(D5&lt;-100,"valor del indicador fuera de rango",IF(D5&lt;=0,1,IF(D5&lt;=100,(0.0001*(D5^2))-(0.02*D5)+1,"valor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-90</v>
      </c>
      <c r="B9" s="24">
        <v>1</v>
      </c>
      <c r="C9" s="28"/>
      <c r="D9" s="25"/>
      <c r="E9" s="26"/>
    </row>
    <row r="10" spans="1:5" ht="12.95" customHeight="1">
      <c r="A10" s="27">
        <v>-80</v>
      </c>
      <c r="B10" s="24">
        <v>1</v>
      </c>
      <c r="C10" s="28"/>
      <c r="D10" s="25"/>
      <c r="E10" s="26"/>
    </row>
    <row r="11" spans="1:5" ht="12.95" customHeight="1">
      <c r="A11" s="27">
        <v>-70</v>
      </c>
      <c r="B11" s="24">
        <v>1</v>
      </c>
      <c r="C11" s="28"/>
      <c r="D11" s="25"/>
      <c r="E11" s="26"/>
    </row>
    <row r="12" spans="1:5" ht="12.95" customHeight="1">
      <c r="A12" s="27">
        <v>-50</v>
      </c>
      <c r="B12" s="24">
        <v>1</v>
      </c>
      <c r="C12" s="28"/>
      <c r="D12" s="25"/>
      <c r="E12" s="26"/>
    </row>
    <row r="13" spans="1:5" ht="12.95" customHeight="1">
      <c r="A13" s="27">
        <v>-40</v>
      </c>
      <c r="B13" s="24">
        <v>1</v>
      </c>
      <c r="C13" s="28"/>
      <c r="D13" s="25"/>
      <c r="E13" s="26"/>
    </row>
    <row r="14" spans="1:5" ht="12.95" customHeight="1">
      <c r="A14" s="27">
        <v>-30</v>
      </c>
      <c r="B14" s="24">
        <v>1</v>
      </c>
      <c r="C14" s="28"/>
      <c r="D14" s="25"/>
      <c r="E14" s="26"/>
    </row>
    <row r="15" spans="1:5" ht="12.95" customHeight="1">
      <c r="A15" s="27">
        <v>-20</v>
      </c>
      <c r="B15" s="24">
        <v>1</v>
      </c>
      <c r="C15" s="28"/>
      <c r="D15" s="25"/>
      <c r="E15" s="26"/>
    </row>
    <row r="16" spans="1:5" ht="12.95" customHeight="1">
      <c r="A16" s="27">
        <v>-10</v>
      </c>
      <c r="B16" s="24">
        <v>1</v>
      </c>
      <c r="C16" s="28"/>
      <c r="D16" s="25"/>
      <c r="E16" s="26"/>
    </row>
    <row r="17" spans="1:5" ht="12.95" customHeight="1">
      <c r="A17" s="27">
        <v>0</v>
      </c>
      <c r="B17" s="24">
        <v>1</v>
      </c>
      <c r="C17" s="28"/>
      <c r="D17" s="25"/>
      <c r="E17" s="26"/>
    </row>
    <row r="18" spans="1:5" ht="12.95" customHeight="1">
      <c r="A18" s="27">
        <f aca="true" t="shared" si="0" ref="A18:A37">+A17+5</f>
        <v>5</v>
      </c>
      <c r="B18" s="24">
        <f aca="true" t="shared" si="1" ref="B18:B37">(0.0001*(A18^2))-(0.02*A18)+1</f>
        <v>0.9025</v>
      </c>
      <c r="C18" s="28"/>
      <c r="D18" s="25"/>
      <c r="E18" s="26"/>
    </row>
    <row r="19" spans="1:5" ht="12.95" customHeight="1">
      <c r="A19" s="27">
        <f t="shared" si="0"/>
        <v>10</v>
      </c>
      <c r="B19" s="24">
        <f t="shared" si="1"/>
        <v>0.81</v>
      </c>
      <c r="C19" s="28"/>
      <c r="D19" s="25"/>
      <c r="E19" s="26"/>
    </row>
    <row r="20" spans="1:5" ht="12.95" customHeight="1">
      <c r="A20" s="27">
        <f t="shared" si="0"/>
        <v>15</v>
      </c>
      <c r="B20" s="24">
        <f t="shared" si="1"/>
        <v>0.7225</v>
      </c>
      <c r="C20" s="28"/>
      <c r="D20" s="25"/>
      <c r="E20" s="26"/>
    </row>
    <row r="21" spans="1:5" ht="12.95" customHeight="1">
      <c r="A21" s="27">
        <f t="shared" si="0"/>
        <v>20</v>
      </c>
      <c r="B21" s="24">
        <f t="shared" si="1"/>
        <v>0.6399999999999999</v>
      </c>
      <c r="C21" s="28"/>
      <c r="D21" s="25"/>
      <c r="E21" s="26"/>
    </row>
    <row r="22" spans="1:5" ht="12.95" customHeight="1">
      <c r="A22" s="27">
        <f t="shared" si="0"/>
        <v>25</v>
      </c>
      <c r="B22" s="24">
        <f t="shared" si="1"/>
        <v>0.5625</v>
      </c>
      <c r="C22" s="28"/>
      <c r="D22" s="25"/>
      <c r="E22" s="26"/>
    </row>
    <row r="23" spans="1:5" ht="12.95" customHeight="1">
      <c r="A23" s="27">
        <f t="shared" si="0"/>
        <v>30</v>
      </c>
      <c r="B23" s="24">
        <f t="shared" si="1"/>
        <v>0.49</v>
      </c>
      <c r="C23" s="28"/>
      <c r="D23" s="25"/>
      <c r="E23" s="26"/>
    </row>
    <row r="24" spans="1:5" ht="12.95" customHeight="1">
      <c r="A24" s="27">
        <f t="shared" si="0"/>
        <v>35</v>
      </c>
      <c r="B24" s="24">
        <f t="shared" si="1"/>
        <v>0.4225</v>
      </c>
      <c r="C24" s="28"/>
      <c r="D24" s="25"/>
      <c r="E24" s="26"/>
    </row>
    <row r="25" spans="1:5" ht="12.95" customHeight="1">
      <c r="A25" s="27">
        <f t="shared" si="0"/>
        <v>40</v>
      </c>
      <c r="B25" s="24">
        <f t="shared" si="1"/>
        <v>0.36</v>
      </c>
      <c r="C25" s="28"/>
      <c r="D25" s="25"/>
      <c r="E25" s="26"/>
    </row>
    <row r="26" spans="1:5" ht="12.95" customHeight="1">
      <c r="A26" s="27">
        <f t="shared" si="0"/>
        <v>45</v>
      </c>
      <c r="B26" s="24">
        <f t="shared" si="1"/>
        <v>0.3025</v>
      </c>
      <c r="C26" s="28"/>
      <c r="D26" s="25"/>
      <c r="E26" s="26"/>
    </row>
    <row r="27" spans="1:5" ht="12.95" customHeight="1">
      <c r="A27" s="27">
        <f t="shared" si="0"/>
        <v>50</v>
      </c>
      <c r="B27" s="24">
        <f t="shared" si="1"/>
        <v>0.25</v>
      </c>
      <c r="C27" s="28"/>
      <c r="D27" s="25"/>
      <c r="E27" s="26"/>
    </row>
    <row r="28" spans="1:5" ht="12.95" customHeight="1">
      <c r="A28" s="27">
        <f t="shared" si="0"/>
        <v>55</v>
      </c>
      <c r="B28" s="24">
        <f t="shared" si="1"/>
        <v>0.2024999999999999</v>
      </c>
      <c r="C28" s="28"/>
      <c r="D28" s="25"/>
      <c r="E28" s="26"/>
    </row>
    <row r="29" spans="1:5" ht="12.95" customHeight="1">
      <c r="A29" s="27">
        <f t="shared" si="0"/>
        <v>60</v>
      </c>
      <c r="B29" s="24">
        <f t="shared" si="1"/>
        <v>0.16000000000000014</v>
      </c>
      <c r="C29" s="28"/>
      <c r="D29" s="25"/>
      <c r="E29" s="26"/>
    </row>
    <row r="30" spans="1:5" ht="12.95" customHeight="1">
      <c r="A30" s="27">
        <f t="shared" si="0"/>
        <v>65</v>
      </c>
      <c r="B30" s="24">
        <f t="shared" si="1"/>
        <v>0.12250000000000005</v>
      </c>
      <c r="C30" s="28"/>
      <c r="D30" s="25"/>
      <c r="E30" s="26"/>
    </row>
    <row r="31" spans="1:5" ht="12.95" customHeight="1">
      <c r="A31" s="27">
        <f t="shared" si="0"/>
        <v>70</v>
      </c>
      <c r="B31" s="24">
        <f t="shared" si="1"/>
        <v>0.08999999999999986</v>
      </c>
      <c r="C31" s="28"/>
      <c r="D31" s="25"/>
      <c r="E31" s="26"/>
    </row>
    <row r="32" spans="1:5" ht="12.95" customHeight="1">
      <c r="A32" s="27">
        <f t="shared" si="0"/>
        <v>75</v>
      </c>
      <c r="B32" s="24">
        <f t="shared" si="1"/>
        <v>0.0625</v>
      </c>
      <c r="C32" s="28"/>
      <c r="D32" s="25"/>
      <c r="E32" s="26"/>
    </row>
    <row r="33" spans="1:5" ht="12.95" customHeight="1">
      <c r="A33" s="27">
        <f t="shared" si="0"/>
        <v>80</v>
      </c>
      <c r="B33" s="24">
        <f t="shared" si="1"/>
        <v>0.039999999999999925</v>
      </c>
      <c r="C33" s="28"/>
      <c r="D33" s="25"/>
      <c r="E33" s="26"/>
    </row>
    <row r="34" spans="1:5" ht="12.95" customHeight="1">
      <c r="A34" s="27">
        <f t="shared" si="0"/>
        <v>85</v>
      </c>
      <c r="B34" s="24">
        <f t="shared" si="1"/>
        <v>0.022500000000000075</v>
      </c>
      <c r="C34" s="28"/>
      <c r="D34" s="25"/>
      <c r="E34" s="26"/>
    </row>
    <row r="35" spans="1:5" ht="12.95" customHeight="1">
      <c r="A35" s="27">
        <f t="shared" si="0"/>
        <v>90</v>
      </c>
      <c r="B35" s="24">
        <f t="shared" si="1"/>
        <v>0.010000000000000009</v>
      </c>
      <c r="C35" s="28"/>
      <c r="D35" s="25"/>
      <c r="E35" s="26"/>
    </row>
    <row r="36" spans="1:5" ht="12.95" customHeight="1">
      <c r="A36" s="27">
        <f t="shared" si="0"/>
        <v>95</v>
      </c>
      <c r="B36" s="24">
        <f t="shared" si="1"/>
        <v>0.0024999999999999467</v>
      </c>
      <c r="C36" s="28"/>
      <c r="D36" s="25"/>
      <c r="E36" s="26"/>
    </row>
    <row r="37" spans="1:5" ht="12.95" customHeight="1" thickBot="1">
      <c r="A37" s="42">
        <f t="shared" si="0"/>
        <v>100</v>
      </c>
      <c r="B37" s="43">
        <f t="shared" si="1"/>
        <v>0</v>
      </c>
      <c r="C37" s="29"/>
      <c r="D37" s="30"/>
      <c r="E37" s="31"/>
    </row>
    <row r="38" ht="12.95" customHeight="1" thickTop="1"/>
    <row r="39" ht="12.95" customHeight="1" thickBot="1"/>
    <row r="40" spans="1:5" ht="30" customHeight="1" thickTop="1">
      <c r="A40" s="1" t="s">
        <v>0</v>
      </c>
      <c r="B40" s="2">
        <v>211</v>
      </c>
      <c r="C40" s="3" t="s">
        <v>1</v>
      </c>
      <c r="D40" s="4" t="s">
        <v>13</v>
      </c>
      <c r="E40" s="5" t="s">
        <v>14</v>
      </c>
    </row>
    <row r="41" spans="1:5" ht="30" customHeight="1">
      <c r="A41" s="6" t="s">
        <v>2</v>
      </c>
      <c r="B41" s="7" t="s">
        <v>20</v>
      </c>
      <c r="C41" s="8"/>
      <c r="D41" s="9" t="s">
        <v>18</v>
      </c>
      <c r="E41" s="10" t="s">
        <v>12</v>
      </c>
    </row>
    <row r="42" spans="1:5" ht="30" customHeight="1">
      <c r="A42" s="6" t="s">
        <v>3</v>
      </c>
      <c r="B42" s="7"/>
      <c r="C42" s="8"/>
      <c r="D42" s="9"/>
      <c r="E42" s="10"/>
    </row>
    <row r="43" spans="1:5" ht="30" customHeight="1" thickBot="1">
      <c r="A43" s="6" t="s">
        <v>4</v>
      </c>
      <c r="B43" s="7"/>
      <c r="C43" s="11"/>
      <c r="D43" s="12"/>
      <c r="E43" s="13"/>
    </row>
    <row r="44" spans="1:5" ht="30" customHeight="1">
      <c r="A44" s="6" t="s">
        <v>5</v>
      </c>
      <c r="B44" s="7" t="s">
        <v>19</v>
      </c>
      <c r="C44" s="14" t="s">
        <v>6</v>
      </c>
      <c r="D44" s="15">
        <v>10</v>
      </c>
      <c r="E44" s="16"/>
    </row>
    <row r="45" spans="1:5" ht="30" customHeight="1" thickBot="1">
      <c r="A45" s="17" t="s">
        <v>7</v>
      </c>
      <c r="B45" s="44" t="s">
        <v>25</v>
      </c>
      <c r="C45" s="18" t="s">
        <v>8</v>
      </c>
      <c r="D45" s="19">
        <f>IF(D44&lt;-100,"valor del indicador fuera de rango",IF(D44&lt;=0,1,IF(D44&lt;=100,(0.0001*(D44^2))-(0.02*D44)+1,"valor del indicador fuera rango")))</f>
        <v>0.81</v>
      </c>
      <c r="E45" s="20"/>
    </row>
    <row r="46" spans="1:5" ht="30" customHeight="1">
      <c r="A46" s="21" t="s">
        <v>9</v>
      </c>
      <c r="B46" s="22" t="s">
        <v>8</v>
      </c>
      <c r="C46" s="45" t="s">
        <v>10</v>
      </c>
      <c r="D46" s="46"/>
      <c r="E46" s="47"/>
    </row>
    <row r="47" spans="1:5" ht="12.95" customHeight="1">
      <c r="A47" s="23">
        <v>-100</v>
      </c>
      <c r="B47" s="24">
        <v>1</v>
      </c>
      <c r="C47" s="25"/>
      <c r="D47" s="25"/>
      <c r="E47" s="26"/>
    </row>
    <row r="48" spans="1:5" ht="12.95" customHeight="1">
      <c r="A48" s="27">
        <v>-90</v>
      </c>
      <c r="B48" s="24">
        <v>1</v>
      </c>
      <c r="C48" s="28"/>
      <c r="D48" s="25"/>
      <c r="E48" s="26"/>
    </row>
    <row r="49" spans="1:5" ht="12.95" customHeight="1">
      <c r="A49" s="27">
        <v>-80</v>
      </c>
      <c r="B49" s="24">
        <v>1</v>
      </c>
      <c r="C49" s="28"/>
      <c r="D49" s="25"/>
      <c r="E49" s="26"/>
    </row>
    <row r="50" spans="1:5" ht="12.95" customHeight="1">
      <c r="A50" s="27">
        <v>-70</v>
      </c>
      <c r="B50" s="24">
        <v>1</v>
      </c>
      <c r="C50" s="28"/>
      <c r="D50" s="25"/>
      <c r="E50" s="26"/>
    </row>
    <row r="51" spans="1:5" ht="12.95" customHeight="1">
      <c r="A51" s="27">
        <v>-50</v>
      </c>
      <c r="B51" s="24">
        <v>1</v>
      </c>
      <c r="C51" s="28"/>
      <c r="D51" s="25"/>
      <c r="E51" s="26"/>
    </row>
    <row r="52" spans="1:5" ht="12.95" customHeight="1">
      <c r="A52" s="27">
        <v>-40</v>
      </c>
      <c r="B52" s="24">
        <v>1</v>
      </c>
      <c r="C52" s="28"/>
      <c r="D52" s="25"/>
      <c r="E52" s="26"/>
    </row>
    <row r="53" spans="1:5" ht="12.95" customHeight="1">
      <c r="A53" s="27">
        <v>-30</v>
      </c>
      <c r="B53" s="24">
        <v>1</v>
      </c>
      <c r="C53" s="28"/>
      <c r="D53" s="25"/>
      <c r="E53" s="26"/>
    </row>
    <row r="54" spans="1:5" ht="12.95" customHeight="1">
      <c r="A54" s="27">
        <v>-20</v>
      </c>
      <c r="B54" s="24">
        <v>1</v>
      </c>
      <c r="C54" s="28"/>
      <c r="D54" s="25"/>
      <c r="E54" s="26"/>
    </row>
    <row r="55" spans="1:5" ht="12.95" customHeight="1">
      <c r="A55" s="27">
        <v>-10</v>
      </c>
      <c r="B55" s="24">
        <v>1</v>
      </c>
      <c r="C55" s="28"/>
      <c r="D55" s="25"/>
      <c r="E55" s="26"/>
    </row>
    <row r="56" spans="1:5" ht="12.95" customHeight="1">
      <c r="A56" s="27">
        <v>0</v>
      </c>
      <c r="B56" s="24">
        <v>1</v>
      </c>
      <c r="C56" s="28"/>
      <c r="D56" s="25"/>
      <c r="E56" s="26"/>
    </row>
    <row r="57" spans="1:5" ht="12.95" customHeight="1">
      <c r="A57" s="27">
        <f aca="true" t="shared" si="2" ref="A57:A76">+A56+5</f>
        <v>5</v>
      </c>
      <c r="B57" s="24">
        <f aca="true" t="shared" si="3" ref="B57:B76">(0.0001*(A57^2))-(0.02*A57)+1</f>
        <v>0.9025</v>
      </c>
      <c r="C57" s="28"/>
      <c r="D57" s="25"/>
      <c r="E57" s="26"/>
    </row>
    <row r="58" spans="1:5" ht="12.95" customHeight="1">
      <c r="A58" s="27">
        <f t="shared" si="2"/>
        <v>10</v>
      </c>
      <c r="B58" s="24">
        <f t="shared" si="3"/>
        <v>0.81</v>
      </c>
      <c r="C58" s="28"/>
      <c r="D58" s="25"/>
      <c r="E58" s="26"/>
    </row>
    <row r="59" spans="1:5" ht="12.95" customHeight="1">
      <c r="A59" s="27">
        <f t="shared" si="2"/>
        <v>15</v>
      </c>
      <c r="B59" s="24">
        <f t="shared" si="3"/>
        <v>0.7225</v>
      </c>
      <c r="C59" s="28"/>
      <c r="D59" s="25"/>
      <c r="E59" s="26"/>
    </row>
    <row r="60" spans="1:5" ht="12.95" customHeight="1">
      <c r="A60" s="27">
        <f t="shared" si="2"/>
        <v>20</v>
      </c>
      <c r="B60" s="24">
        <f t="shared" si="3"/>
        <v>0.6399999999999999</v>
      </c>
      <c r="C60" s="28"/>
      <c r="D60" s="25"/>
      <c r="E60" s="26"/>
    </row>
    <row r="61" spans="1:5" ht="12.95" customHeight="1">
      <c r="A61" s="27">
        <f t="shared" si="2"/>
        <v>25</v>
      </c>
      <c r="B61" s="24">
        <f t="shared" si="3"/>
        <v>0.5625</v>
      </c>
      <c r="C61" s="28"/>
      <c r="D61" s="25"/>
      <c r="E61" s="26"/>
    </row>
    <row r="62" spans="1:5" ht="12.95" customHeight="1">
      <c r="A62" s="27">
        <f t="shared" si="2"/>
        <v>30</v>
      </c>
      <c r="B62" s="24">
        <f t="shared" si="3"/>
        <v>0.49</v>
      </c>
      <c r="C62" s="28"/>
      <c r="D62" s="25"/>
      <c r="E62" s="26"/>
    </row>
    <row r="63" spans="1:5" ht="12.95" customHeight="1">
      <c r="A63" s="27">
        <f t="shared" si="2"/>
        <v>35</v>
      </c>
      <c r="B63" s="24">
        <f t="shared" si="3"/>
        <v>0.4225</v>
      </c>
      <c r="C63" s="28"/>
      <c r="D63" s="25"/>
      <c r="E63" s="26"/>
    </row>
    <row r="64" spans="1:5" ht="12.95" customHeight="1">
      <c r="A64" s="27">
        <f t="shared" si="2"/>
        <v>40</v>
      </c>
      <c r="B64" s="24">
        <f t="shared" si="3"/>
        <v>0.36</v>
      </c>
      <c r="C64" s="28"/>
      <c r="D64" s="25"/>
      <c r="E64" s="26"/>
    </row>
    <row r="65" spans="1:5" ht="12.95" customHeight="1">
      <c r="A65" s="27">
        <f t="shared" si="2"/>
        <v>45</v>
      </c>
      <c r="B65" s="24">
        <f t="shared" si="3"/>
        <v>0.3025</v>
      </c>
      <c r="C65" s="28"/>
      <c r="D65" s="25"/>
      <c r="E65" s="26"/>
    </row>
    <row r="66" spans="1:5" ht="12.95" customHeight="1">
      <c r="A66" s="27">
        <f t="shared" si="2"/>
        <v>50</v>
      </c>
      <c r="B66" s="24">
        <f t="shared" si="3"/>
        <v>0.25</v>
      </c>
      <c r="C66" s="28"/>
      <c r="D66" s="25"/>
      <c r="E66" s="26"/>
    </row>
    <row r="67" spans="1:5" ht="12.95" customHeight="1">
      <c r="A67" s="27">
        <f t="shared" si="2"/>
        <v>55</v>
      </c>
      <c r="B67" s="24">
        <f t="shared" si="3"/>
        <v>0.2024999999999999</v>
      </c>
      <c r="C67" s="28"/>
      <c r="D67" s="25"/>
      <c r="E67" s="26"/>
    </row>
    <row r="68" spans="1:5" ht="12.95" customHeight="1">
      <c r="A68" s="27">
        <f t="shared" si="2"/>
        <v>60</v>
      </c>
      <c r="B68" s="24">
        <f t="shared" si="3"/>
        <v>0.16000000000000014</v>
      </c>
      <c r="C68" s="28"/>
      <c r="D68" s="25"/>
      <c r="E68" s="26"/>
    </row>
    <row r="69" spans="1:5" ht="12.95" customHeight="1">
      <c r="A69" s="27">
        <f t="shared" si="2"/>
        <v>65</v>
      </c>
      <c r="B69" s="24">
        <f t="shared" si="3"/>
        <v>0.12250000000000005</v>
      </c>
      <c r="C69" s="28"/>
      <c r="D69" s="25"/>
      <c r="E69" s="26"/>
    </row>
    <row r="70" spans="1:5" ht="12.95" customHeight="1">
      <c r="A70" s="27">
        <f t="shared" si="2"/>
        <v>70</v>
      </c>
      <c r="B70" s="24">
        <f t="shared" si="3"/>
        <v>0.08999999999999986</v>
      </c>
      <c r="C70" s="28"/>
      <c r="D70" s="25"/>
      <c r="E70" s="26"/>
    </row>
    <row r="71" spans="1:5" ht="12.95" customHeight="1">
      <c r="A71" s="27">
        <f t="shared" si="2"/>
        <v>75</v>
      </c>
      <c r="B71" s="24">
        <f t="shared" si="3"/>
        <v>0.0625</v>
      </c>
      <c r="C71" s="28"/>
      <c r="D71" s="25"/>
      <c r="E71" s="26"/>
    </row>
    <row r="72" spans="1:5" ht="12.95" customHeight="1">
      <c r="A72" s="27">
        <f t="shared" si="2"/>
        <v>80</v>
      </c>
      <c r="B72" s="24">
        <f t="shared" si="3"/>
        <v>0.039999999999999925</v>
      </c>
      <c r="C72" s="28"/>
      <c r="D72" s="25"/>
      <c r="E72" s="26"/>
    </row>
    <row r="73" spans="1:5" ht="12.95" customHeight="1">
      <c r="A73" s="27">
        <f t="shared" si="2"/>
        <v>85</v>
      </c>
      <c r="B73" s="24">
        <f t="shared" si="3"/>
        <v>0.022500000000000075</v>
      </c>
      <c r="C73" s="28"/>
      <c r="D73" s="25"/>
      <c r="E73" s="26"/>
    </row>
    <row r="74" spans="1:5" ht="12.95" customHeight="1">
      <c r="A74" s="27">
        <f t="shared" si="2"/>
        <v>90</v>
      </c>
      <c r="B74" s="24">
        <f t="shared" si="3"/>
        <v>0.010000000000000009</v>
      </c>
      <c r="C74" s="28"/>
      <c r="D74" s="25"/>
      <c r="E74" s="26"/>
    </row>
    <row r="75" spans="1:5" ht="12.95" customHeight="1">
      <c r="A75" s="27">
        <f t="shared" si="2"/>
        <v>95</v>
      </c>
      <c r="B75" s="24">
        <f t="shared" si="3"/>
        <v>0.0024999999999999467</v>
      </c>
      <c r="C75" s="28"/>
      <c r="D75" s="25"/>
      <c r="E75" s="26"/>
    </row>
    <row r="76" spans="1:5" ht="12.95" customHeight="1" thickBot="1">
      <c r="A76" s="42">
        <f t="shared" si="2"/>
        <v>100</v>
      </c>
      <c r="B76" s="43">
        <f t="shared" si="3"/>
        <v>0</v>
      </c>
      <c r="C76" s="29"/>
      <c r="D76" s="30"/>
      <c r="E76" s="31"/>
    </row>
    <row r="77" ht="12.95" customHeight="1" thickTop="1"/>
  </sheetData>
  <mergeCells count="2">
    <mergeCell ref="C7:E7"/>
    <mergeCell ref="C46:E4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212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IF(C5&lt;0,"valor del indicador fuera de rango",IF(D5&lt;=100,-0.0000533*(D5^2)-(0.00467*D5)+1,"valordelindicadorfuerarango"))</f>
        <v>0.81193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-0.0000533*(A8^2)-0.00467*A8+1</f>
        <v>1</v>
      </c>
      <c r="C8" s="25"/>
      <c r="D8" s="25"/>
      <c r="E8" s="26"/>
    </row>
    <row r="9" spans="1:5" ht="12.95" customHeight="1">
      <c r="A9" s="27">
        <f aca="true" t="shared" si="1" ref="A9:A28">+A8+5</f>
        <v>5</v>
      </c>
      <c r="B9" s="24">
        <f t="shared" si="0"/>
        <v>0.9753175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0.94797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0.9179575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0.88528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0.8499375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0.81193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0.7712575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0.72792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0.6819175</v>
      </c>
      <c r="C17" s="28"/>
      <c r="D17" s="25"/>
      <c r="E17" s="26"/>
    </row>
    <row r="18" spans="1:5" ht="12.95" customHeight="1">
      <c r="A18" s="27">
        <f>+A17+5</f>
        <v>50</v>
      </c>
      <c r="B18" s="24">
        <f t="shared" si="0"/>
        <v>0.63325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0.5819175000000001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0.52792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0.4712575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0.41193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0.3499375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0.28528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0.21795750000000003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0.14797000000000005</v>
      </c>
      <c r="C26" s="28"/>
      <c r="D26" s="25"/>
      <c r="E26" s="26"/>
    </row>
    <row r="27" spans="1:5" ht="12.95" customHeight="1">
      <c r="A27" s="27">
        <f t="shared" si="1"/>
        <v>95</v>
      </c>
      <c r="B27" s="24">
        <f t="shared" si="0"/>
        <v>0.07531749999999993</v>
      </c>
      <c r="C27" s="28"/>
      <c r="D27" s="25"/>
      <c r="E27" s="26"/>
    </row>
    <row r="28" spans="1:5" ht="12.95" customHeight="1" thickBot="1">
      <c r="A28" s="42">
        <f t="shared" si="1"/>
        <v>100</v>
      </c>
      <c r="B28" s="43">
        <f t="shared" si="0"/>
        <v>0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213</v>
      </c>
      <c r="C31" s="3" t="s">
        <v>1</v>
      </c>
      <c r="D31" s="4" t="s">
        <v>23</v>
      </c>
      <c r="E31" s="5" t="s">
        <v>12</v>
      </c>
    </row>
    <row r="32" spans="1:5" ht="30" customHeight="1">
      <c r="A32" s="6" t="s">
        <v>2</v>
      </c>
      <c r="B32" s="7" t="s">
        <v>24</v>
      </c>
      <c r="C32" s="33"/>
      <c r="D32" s="9"/>
      <c r="E32" s="34"/>
    </row>
    <row r="33" spans="1:5" ht="30" customHeight="1">
      <c r="A33" s="6" t="s">
        <v>3</v>
      </c>
      <c r="B33" s="7"/>
      <c r="C33" s="33"/>
      <c r="D33" s="35"/>
      <c r="E33" s="34"/>
    </row>
    <row r="34" spans="1:5" ht="30" customHeight="1" thickBot="1">
      <c r="A34" s="6" t="s">
        <v>4</v>
      </c>
      <c r="B34" s="7"/>
      <c r="C34" s="36"/>
      <c r="D34" s="37"/>
      <c r="E34" s="38"/>
    </row>
    <row r="35" spans="1:5" ht="30" customHeight="1">
      <c r="A35" s="6" t="s">
        <v>5</v>
      </c>
      <c r="B35" s="7" t="s">
        <v>11</v>
      </c>
      <c r="C35" s="14" t="s">
        <v>6</v>
      </c>
      <c r="D35" s="15">
        <v>80</v>
      </c>
      <c r="E35" s="39"/>
    </row>
    <row r="36" spans="1:5" ht="30" customHeight="1" thickBot="1">
      <c r="A36" s="17" t="s">
        <v>7</v>
      </c>
      <c r="B36" s="44" t="s">
        <v>25</v>
      </c>
      <c r="C36" s="18" t="s">
        <v>8</v>
      </c>
      <c r="D36" s="19">
        <f>IF(D35&lt;0,"valor del indicador fuera de rango",IF(D35&lt;=100,(-0.01*(D35))+1,"valor del indicador fuera rango"))</f>
        <v>0.19999999999999996</v>
      </c>
      <c r="E36" s="40"/>
    </row>
    <row r="37" spans="1:5" ht="30" customHeight="1">
      <c r="A37" s="21" t="s">
        <v>9</v>
      </c>
      <c r="B37" s="22" t="s">
        <v>8</v>
      </c>
      <c r="C37" s="45" t="s">
        <v>10</v>
      </c>
      <c r="D37" s="46"/>
      <c r="E37" s="47"/>
    </row>
    <row r="38" spans="1:5" ht="12.95" customHeight="1">
      <c r="A38" s="23">
        <v>0</v>
      </c>
      <c r="B38" s="41">
        <f aca="true" t="shared" si="2" ref="B38:B57">-0.01*A38+1</f>
        <v>1</v>
      </c>
      <c r="C38" s="25"/>
      <c r="D38" s="25"/>
      <c r="E38" s="26"/>
    </row>
    <row r="39" spans="1:5" ht="12.95" customHeight="1">
      <c r="A39" s="27">
        <f aca="true" t="shared" si="3" ref="A39:A58">+A38+5</f>
        <v>5</v>
      </c>
      <c r="B39" s="41">
        <f t="shared" si="2"/>
        <v>0.95</v>
      </c>
      <c r="C39" s="28"/>
      <c r="D39" s="25"/>
      <c r="E39" s="26"/>
    </row>
    <row r="40" spans="1:5" ht="12.95" customHeight="1">
      <c r="A40" s="27">
        <f t="shared" si="3"/>
        <v>10</v>
      </c>
      <c r="B40" s="41">
        <f t="shared" si="2"/>
        <v>0.9</v>
      </c>
      <c r="C40" s="28"/>
      <c r="D40" s="25"/>
      <c r="E40" s="26"/>
    </row>
    <row r="41" spans="1:5" ht="12.95" customHeight="1">
      <c r="A41" s="27">
        <f t="shared" si="3"/>
        <v>15</v>
      </c>
      <c r="B41" s="41">
        <f t="shared" si="2"/>
        <v>0.85</v>
      </c>
      <c r="C41" s="28"/>
      <c r="D41" s="25"/>
      <c r="E41" s="26"/>
    </row>
    <row r="42" spans="1:5" ht="12.95" customHeight="1">
      <c r="A42" s="27">
        <f t="shared" si="3"/>
        <v>20</v>
      </c>
      <c r="B42" s="41">
        <f t="shared" si="2"/>
        <v>0.8</v>
      </c>
      <c r="C42" s="28"/>
      <c r="D42" s="25"/>
      <c r="E42" s="26"/>
    </row>
    <row r="43" spans="1:5" ht="12.95" customHeight="1">
      <c r="A43" s="27">
        <f t="shared" si="3"/>
        <v>25</v>
      </c>
      <c r="B43" s="41">
        <f t="shared" si="2"/>
        <v>0.75</v>
      </c>
      <c r="C43" s="28"/>
      <c r="D43" s="25"/>
      <c r="E43" s="26"/>
    </row>
    <row r="44" spans="1:5" ht="12.95" customHeight="1">
      <c r="A44" s="27">
        <f t="shared" si="3"/>
        <v>30</v>
      </c>
      <c r="B44" s="41">
        <f t="shared" si="2"/>
        <v>0.7</v>
      </c>
      <c r="C44" s="28"/>
      <c r="D44" s="25"/>
      <c r="E44" s="26"/>
    </row>
    <row r="45" spans="1:5" ht="12.95" customHeight="1">
      <c r="A45" s="27">
        <f t="shared" si="3"/>
        <v>35</v>
      </c>
      <c r="B45" s="41">
        <f t="shared" si="2"/>
        <v>0.6499999999999999</v>
      </c>
      <c r="C45" s="28"/>
      <c r="D45" s="25"/>
      <c r="E45" s="26"/>
    </row>
    <row r="46" spans="1:5" ht="12.95" customHeight="1">
      <c r="A46" s="27">
        <f t="shared" si="3"/>
        <v>40</v>
      </c>
      <c r="B46" s="41">
        <f t="shared" si="2"/>
        <v>0.6</v>
      </c>
      <c r="C46" s="28"/>
      <c r="D46" s="25"/>
      <c r="E46" s="26"/>
    </row>
    <row r="47" spans="1:5" ht="12.95" customHeight="1">
      <c r="A47" s="27">
        <f t="shared" si="3"/>
        <v>45</v>
      </c>
      <c r="B47" s="41">
        <f t="shared" si="2"/>
        <v>0.55</v>
      </c>
      <c r="C47" s="28"/>
      <c r="D47" s="25"/>
      <c r="E47" s="26"/>
    </row>
    <row r="48" spans="1:5" ht="12.95" customHeight="1">
      <c r="A48" s="27">
        <f t="shared" si="3"/>
        <v>50</v>
      </c>
      <c r="B48" s="41">
        <f t="shared" si="2"/>
        <v>0.5</v>
      </c>
      <c r="C48" s="28"/>
      <c r="D48" s="25"/>
      <c r="E48" s="26"/>
    </row>
    <row r="49" spans="1:5" ht="12.95" customHeight="1">
      <c r="A49" s="27">
        <f t="shared" si="3"/>
        <v>55</v>
      </c>
      <c r="B49" s="41">
        <f t="shared" si="2"/>
        <v>0.44999999999999996</v>
      </c>
      <c r="C49" s="28"/>
      <c r="D49" s="25"/>
      <c r="E49" s="26"/>
    </row>
    <row r="50" spans="1:5" ht="12.95" customHeight="1">
      <c r="A50" s="27">
        <f t="shared" si="3"/>
        <v>60</v>
      </c>
      <c r="B50" s="41">
        <f t="shared" si="2"/>
        <v>0.4</v>
      </c>
      <c r="C50" s="28"/>
      <c r="D50" s="25"/>
      <c r="E50" s="26"/>
    </row>
    <row r="51" spans="1:5" ht="12.95" customHeight="1">
      <c r="A51" s="27">
        <f t="shared" si="3"/>
        <v>65</v>
      </c>
      <c r="B51" s="41">
        <f t="shared" si="2"/>
        <v>0.35</v>
      </c>
      <c r="C51" s="28"/>
      <c r="D51" s="25"/>
      <c r="E51" s="26"/>
    </row>
    <row r="52" spans="1:5" ht="12.95" customHeight="1">
      <c r="A52" s="27">
        <f t="shared" si="3"/>
        <v>70</v>
      </c>
      <c r="B52" s="41">
        <f t="shared" si="2"/>
        <v>0.29999999999999993</v>
      </c>
      <c r="C52" s="28"/>
      <c r="D52" s="25"/>
      <c r="E52" s="26"/>
    </row>
    <row r="53" spans="1:5" ht="12.95" customHeight="1">
      <c r="A53" s="27">
        <f t="shared" si="3"/>
        <v>75</v>
      </c>
      <c r="B53" s="41">
        <f t="shared" si="2"/>
        <v>0.25</v>
      </c>
      <c r="C53" s="28"/>
      <c r="D53" s="25"/>
      <c r="E53" s="26"/>
    </row>
    <row r="54" spans="1:5" ht="12.95" customHeight="1">
      <c r="A54" s="27">
        <f t="shared" si="3"/>
        <v>80</v>
      </c>
      <c r="B54" s="41">
        <f t="shared" si="2"/>
        <v>0.19999999999999996</v>
      </c>
      <c r="C54" s="28"/>
      <c r="D54" s="25"/>
      <c r="E54" s="26"/>
    </row>
    <row r="55" spans="1:5" ht="12.95" customHeight="1">
      <c r="A55" s="27">
        <f t="shared" si="3"/>
        <v>85</v>
      </c>
      <c r="B55" s="41">
        <f t="shared" si="2"/>
        <v>0.15000000000000002</v>
      </c>
      <c r="C55" s="28"/>
      <c r="D55" s="25"/>
      <c r="E55" s="26"/>
    </row>
    <row r="56" spans="1:5" ht="12.95" customHeight="1">
      <c r="A56" s="27">
        <f t="shared" si="3"/>
        <v>90</v>
      </c>
      <c r="B56" s="41">
        <f t="shared" si="2"/>
        <v>0.09999999999999998</v>
      </c>
      <c r="C56" s="28"/>
      <c r="D56" s="25"/>
      <c r="E56" s="26"/>
    </row>
    <row r="57" spans="1:5" ht="12.95" customHeight="1">
      <c r="A57" s="27">
        <f t="shared" si="3"/>
        <v>95</v>
      </c>
      <c r="B57" s="41">
        <f t="shared" si="2"/>
        <v>0.04999999999999993</v>
      </c>
      <c r="C57" s="28"/>
      <c r="D57" s="25"/>
      <c r="E57" s="26"/>
    </row>
    <row r="58" spans="1:5" ht="12.95" customHeight="1" thickBot="1">
      <c r="A58" s="42">
        <f t="shared" si="3"/>
        <v>100</v>
      </c>
      <c r="B58" s="43">
        <f>-0.0000533*(A58^2)-0.00467*A58+1</f>
        <v>0</v>
      </c>
      <c r="C58" s="29"/>
      <c r="D58" s="30"/>
      <c r="E58" s="31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2007-07-16T08:21:04Z</dcterms:created>
  <dcterms:modified xsi:type="dcterms:W3CDTF">2012-12-04T11:11:31Z</dcterms:modified>
  <cp:category/>
  <cp:version/>
  <cp:contentType/>
  <cp:contentStatus/>
</cp:coreProperties>
</file>