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4"/>
  </bookViews>
  <sheets>
    <sheet name="Registro" sheetId="58697" r:id="rId1"/>
    <sheet name="232-233" sheetId="8" r:id="rId2"/>
    <sheet name="234" sheetId="58690" r:id="rId3"/>
    <sheet name="235" sheetId="58691" r:id="rId4"/>
    <sheet name="236" sheetId="58692" r:id="rId5"/>
    <sheet name="237" sheetId="58693" r:id="rId6"/>
    <sheet name="238" sheetId="58694" r:id="rId7"/>
    <sheet name="239" sheetId="58695" r:id="rId8"/>
    <sheet name="240" sheetId="58696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'[2]206-208'!$D$134</definedName>
    <definedName name="_Ind207">'[2]206-208'!$D$178</definedName>
    <definedName name="_Ind208">'[2]206-208'!$J$5</definedName>
    <definedName name="_Ind209">'[3]209'!$J$45</definedName>
    <definedName name="_Ind229">#REF!</definedName>
    <definedName name="_Ind230">#REF!</definedName>
    <definedName name="_Ind23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3">'235'!$P$68</definedName>
    <definedName name="_Ind234" localSheetId="4">'236'!$P$63</definedName>
    <definedName name="_Ind234" localSheetId="5">'237'!$P$63</definedName>
    <definedName name="_Ind234" localSheetId="6">'238'!$P$63</definedName>
    <definedName name="_Ind234" localSheetId="7">'239'!$P$63</definedName>
    <definedName name="_Ind234" localSheetId="8">'240'!$P$63</definedName>
    <definedName name="_Ind234">'234'!$P$71</definedName>
    <definedName name="_Ind235" localSheetId="4">'236'!$D$111</definedName>
    <definedName name="_Ind235" localSheetId="5">'237'!$D$111</definedName>
    <definedName name="_Ind235" localSheetId="6">'238'!$D$111</definedName>
    <definedName name="_Ind235" localSheetId="7">'239'!$D$111</definedName>
    <definedName name="_Ind235" localSheetId="8">'240'!$D$111</definedName>
    <definedName name="_Ind235">'235'!$D$116</definedName>
    <definedName name="_Ind236" localSheetId="5">'237'!$J$114</definedName>
    <definedName name="_Ind236" localSheetId="6">'238'!$J$114</definedName>
    <definedName name="_Ind236" localSheetId="7">'239'!$J$114</definedName>
    <definedName name="_Ind236" localSheetId="8">'240'!$J$114</definedName>
    <definedName name="_Ind236">'236'!$J$114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'[6]Hoja1'!$D$53</definedName>
    <definedName name="_Ind82">'[7]82-125'!$D$5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a">'[2]204'!$D$46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<sst xmlns="http://schemas.openxmlformats.org/spreadsheetml/2006/main" count="162" uniqueCount="39">
  <si>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</si>
  <si>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</si>
  <si>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</si>
  <si>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</si>
  <si>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</si>
  <si>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</si>
  <si>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</si>
  <si>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</si>
  <si>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</si>
  <si>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</si>
  <si>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</si>
  <si>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</si>
  <si>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2 (T=0,25)</t>
  </si>
  <si>
    <t>CA=(-1E-04)x^2+(2E-02)x</t>
  </si>
  <si>
    <t>0&lt;x&lt;100</t>
  </si>
  <si>
    <t>Superficie equivalente de espacios de ocio, expresada como % sobre el total</t>
  </si>
  <si>
    <t>CA=(-1E-04)x^2+1</t>
  </si>
  <si>
    <t>% de variación de la superficie equivalente destinada a espacios de ocio</t>
  </si>
  <si>
    <t>CA=(1E-02)x</t>
  </si>
  <si>
    <t>Índice de productividad de la caza</t>
  </si>
  <si>
    <t>Índice de productividad de la pesca</t>
  </si>
  <si>
    <t>CA=x</t>
  </si>
  <si>
    <t>Aptitud para el baño</t>
  </si>
  <si>
    <t>0 - 4</t>
  </si>
  <si>
    <t>Aptitud para la acampada</t>
  </si>
  <si>
    <t>Aptitud para el recreo concentrado</t>
  </si>
  <si>
    <t>Aptitud para el recreo difuso y el senderismo</t>
  </si>
  <si>
    <t>Aptitud para los miradores turísticos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</si>
  <si>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</si>
  <si>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</si>
  <si>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</si>
  <si>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</si>
  <si>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</si>
  <si>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</si>
  <si>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</si>
  <si>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</si>
  <si>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</si>
  <si>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</si>
  <si>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0&lt;x&lt;4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</si>
</sst>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medium"/>
      <bottom style="thin"/>
    </border>
    <border>
      <left style="medium"/>
      <right style="dotted"/>
      <top/>
      <bottom style="thin"/>
    </border>
    <border>
      <left style="medium"/>
      <right style="dotted"/>
      <top/>
      <bottom style="medium"/>
    </border>
    <border>
      <left style="dotted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165" fontId="2" fillId="2" borderId="34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165" fontId="2" fillId="2" borderId="36" xfId="0" applyNumberFormat="1" applyFont="1" applyFill="1" applyBorder="1" applyAlignment="1">
      <alignment horizontal="center" vertical="center" wrapText="1"/>
    </xf>
    <xf numFmtId="164" fontId="2" fillId="2" borderId="3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'232-233'!$A$8:$A$26</c:f>
              <c:numCache/>
            </c:numRef>
          </c:xVal>
          <c:yVal>
            <c:numRef>
              <c:f>'232-233'!$B$8:$B$26</c:f>
              <c:numCache/>
            </c:numRef>
          </c:yVal>
          <c:smooth val="0"/>
        </c:ser>
        <c:axId val="35419012"/>
        <c:axId val="50335653"/>
      </c:scatterChart>
      <c:valAx>
        <c:axId val="354190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35653"/>
        <c:crosses val="autoZero"/>
        <c:crossBetween val="midCat"/>
        <c:dispUnits/>
      </c:valAx>
      <c:valAx>
        <c:axId val="503356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1901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'232-233'!$A$36:$A$54</c:f>
              <c:numCache/>
            </c:numRef>
          </c:xVal>
          <c:yVal>
            <c:numRef>
              <c:f>'232-233'!$B$36:$B$54</c:f>
              <c:numCache/>
            </c:numRef>
          </c:yVal>
          <c:smooth val="0"/>
        </c:ser>
        <c:axId val="50367694"/>
        <c:axId val="50656063"/>
      </c:scatterChart>
      <c:valAx>
        <c:axId val="503676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656063"/>
        <c:crosses val="autoZero"/>
        <c:crossBetween val="midCat"/>
        <c:dispUnits/>
      </c:valAx>
      <c:valAx>
        <c:axId val="506560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6769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'234'!$A$8:$A$29</c:f>
              <c:numCache/>
            </c:numRef>
          </c:xVal>
          <c:yVal>
            <c:numRef>
              <c:f>'234'!$B$8:$B$29</c:f>
              <c:numCache/>
            </c:numRef>
          </c:yVal>
          <c:smooth val="0"/>
        </c:ser>
        <c:axId val="53251384"/>
        <c:axId val="9500409"/>
      </c:scatterChart>
      <c:valAx>
        <c:axId val="532513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00409"/>
        <c:crosses val="autoZero"/>
        <c:crossBetween val="midCat"/>
        <c:dispUnits/>
      </c:valAx>
      <c:valAx>
        <c:axId val="95004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5138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'235'!$A$8:$A$26</c:f>
              <c:numCache/>
            </c:numRef>
          </c:xVal>
          <c:yVal>
            <c:numRef>
              <c:f>'235'!$B$8:$B$26</c:f>
              <c:numCache/>
            </c:numRef>
          </c:yVal>
          <c:smooth val="0"/>
        </c:ser>
        <c:axId val="18394818"/>
        <c:axId val="31335635"/>
      </c:scatterChart>
      <c:valAx>
        <c:axId val="183948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35635"/>
        <c:crosses val="autoZero"/>
        <c:crossBetween val="midCat"/>
        <c:dispUnits/>
      </c:valAx>
      <c:valAx>
        <c:axId val="313356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9481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'236'!$A$8:$A$25</c:f>
              <c:numCache/>
            </c:numRef>
          </c:xVal>
          <c:yVal>
            <c:numRef>
              <c:f>'236'!$B$8:$B$25</c:f>
              <c:numCache/>
            </c:numRef>
          </c:yVal>
          <c:smooth val="0"/>
        </c:ser>
        <c:axId val="13585260"/>
        <c:axId val="55158477"/>
      </c:scatterChart>
      <c:valAx>
        <c:axId val="13585260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58477"/>
        <c:crosses val="autoZero"/>
        <c:crossBetween val="midCat"/>
        <c:dispUnits/>
      </c:valAx>
      <c:valAx>
        <c:axId val="551584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58526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'237'!$A$8:$A$25</c:f>
              <c:numCache/>
            </c:numRef>
          </c:xVal>
          <c:yVal>
            <c:numRef>
              <c:f>'237'!$B$8:$B$25</c:f>
              <c:numCache/>
            </c:numRef>
          </c:yVal>
          <c:smooth val="0"/>
        </c:ser>
        <c:axId val="26664246"/>
        <c:axId val="38651623"/>
      </c:scatterChart>
      <c:valAx>
        <c:axId val="26664246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51623"/>
        <c:crosses val="autoZero"/>
        <c:crossBetween val="midCat"/>
        <c:dispUnits/>
      </c:valAx>
      <c:valAx>
        <c:axId val="386516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66424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'238'!$A$8:$A$25</c:f>
              <c:numCache/>
            </c:numRef>
          </c:xVal>
          <c:yVal>
            <c:numRef>
              <c:f>'238'!$B$8:$B$25</c:f>
              <c:numCache/>
            </c:numRef>
          </c:yVal>
          <c:smooth val="0"/>
        </c:ser>
        <c:axId val="12320288"/>
        <c:axId val="43773729"/>
      </c:scatterChart>
      <c:valAx>
        <c:axId val="12320288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73729"/>
        <c:crosses val="autoZero"/>
        <c:crossBetween val="midCat"/>
        <c:dispUnits/>
      </c:valAx>
      <c:valAx>
        <c:axId val="437737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2028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'239'!$A$8:$A$25</c:f>
              <c:numCache/>
            </c:numRef>
          </c:xVal>
          <c:yVal>
            <c:numRef>
              <c:f>'239'!$B$8:$B$25</c:f>
              <c:numCache/>
            </c:numRef>
          </c:yVal>
          <c:smooth val="0"/>
        </c:ser>
        <c:axId val="58419242"/>
        <c:axId val="56011131"/>
      </c:scatterChart>
      <c:valAx>
        <c:axId val="5841924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11131"/>
        <c:crosses val="autoZero"/>
        <c:crossBetween val="midCat"/>
        <c:dispUnits/>
      </c:valAx>
      <c:valAx>
        <c:axId val="560111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1924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'240'!$A$8:$A$25</c:f>
              <c:numCache/>
            </c:numRef>
          </c:xVal>
          <c:yVal>
            <c:numRef>
              <c:f>'240'!$B$8:$B$25</c:f>
              <c:numCache/>
            </c:numRef>
          </c:yVal>
          <c:smooth val="0"/>
        </c:ser>
        <c:axId val="34338132"/>
        <c:axId val="40607733"/>
      </c:scatterChart>
      <c:valAx>
        <c:axId val="3433813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07733"/>
        <c:crosses val="autoZero"/>
        <c:crossBetween val="midCat"/>
        <c:dispUnits/>
      </c:valAx>
      <c:valAx>
        <c:axId val="406077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3813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78" r="0.75000000000000078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calidad podrá ajustarse a la escala que se desee, y sus valores se asignarán en función de la adecuación del equipamiento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08394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Usos del medio natural ligados al esparcimiento y recreo al aire libre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calidad podrá ajustarse a la escala que se desee, y sus valores se asignarán en función de la adecuación del equipamiento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2295525</xdr:colOff>
      <xdr:row>3</xdr:row>
      <xdr:rowOff>9525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47875" y="762000"/>
          <a:ext cx="19621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30</xdr:row>
      <xdr:rowOff>0</xdr:rowOff>
    </xdr:from>
    <xdr:to>
      <xdr:col>1</xdr:col>
      <xdr:colOff>2333625</xdr:colOff>
      <xdr:row>31</xdr:row>
      <xdr:rowOff>9525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00250" y="6829425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476250</xdr:colOff>
      <xdr:row>2</xdr:row>
      <xdr:rowOff>0</xdr:rowOff>
    </xdr:from>
    <xdr:to>
      <xdr:col>1</xdr:col>
      <xdr:colOff>2276475</xdr:colOff>
      <xdr:row>3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90750" y="762000"/>
          <a:ext cx="18002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29</xdr:row>
      <xdr:rowOff>0</xdr:rowOff>
    </xdr:to>
    <xdr:grpSp>
      <xdr:nvGrpSpPr>
        <xdr:cNvPr id="6" name="5 Grupo"/>
        <xdr:cNvGrpSpPr/>
      </xdr:nvGrpSpPr>
      <xdr:grpSpPr>
        <a:xfrm>
          <a:off x="4429125" y="4772025"/>
          <a:ext cx="4543425" cy="1457325"/>
          <a:chOff x="4429125" y="4772025"/>
          <a:chExt cx="4543425" cy="1457325"/>
        </a:xfrm>
      </xdr:grpSpPr>
      <xdr:sp macro="" fLocksText="0" textlink="">
        <xdr:nvSpPr>
          <xdr:cNvPr id="7170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14573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 USO RECREATIVO AL AIRE LIBRE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Usos del medio natural ligados al esparcimiento y recreo al aire libre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3.1.1.1 CAZA. 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cinegéticas y k = cantidad cazada en relación con el potencial. 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7176" name="Picture 8"/>
          <xdr:cNvPicPr preferRelativeResize="1">
            <a:picLocks noChangeAspect="1"/>
          </xdr:cNvPicPr>
        </xdr:nvPicPr>
        <xdr:blipFill>
          <a:blip r:embed="rId3"/>
          <a:srcRect r="52221" b="16059"/>
          <a:stretch>
            <a:fillRect/>
          </a:stretch>
        </xdr:blipFill>
        <xdr:spPr bwMode="auto">
          <a:xfrm>
            <a:off x="4505227" y="5391024"/>
            <a:ext cx="2628371" cy="75234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3.1.1.2 PESCA.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 un parámetro k referido a la calidad de la clase para la práctica de la actividad que varía entre 0 (ausencia de pesca) y 1 (zonas con muy buenas condiciones para la práctica de la pesca).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9525</xdr:rowOff>
    </xdr:from>
    <xdr:to>
      <xdr:col>1</xdr:col>
      <xdr:colOff>2000250</xdr:colOff>
      <xdr:row>3</xdr:row>
      <xdr:rowOff>19050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71525"/>
          <a:ext cx="13811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29125" y="4772025"/>
          <a:ext cx="4543425" cy="809625"/>
          <a:chOff x="4429125" y="4772025"/>
          <a:chExt cx="4543425" cy="809625"/>
        </a:xfrm>
      </xdr:grpSpPr>
      <xdr:sp macro="" fLocksText="0" textlink="">
        <xdr:nvSpPr>
          <xdr:cNvPr id="9218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809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 USO RECREATIVO AL AIRE LIBRE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Usos del medio natural ligados al esparcimiento y recreo al aire libre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3.1.1.3 BAÑO. </a:t>
            </a: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9220" name="Picture 4"/>
          <xdr:cNvPicPr preferRelativeResize="1">
            <a:picLocks noChangeAspect="1"/>
          </xdr:cNvPicPr>
        </xdr:nvPicPr>
        <xdr:blipFill>
          <a:blip r:embed="rId2"/>
          <a:srcRect r="45693" b="33578"/>
          <a:stretch>
            <a:fillRect/>
          </a:stretch>
        </xdr:blipFill>
        <xdr:spPr bwMode="auto">
          <a:xfrm>
            <a:off x="5115182" y="5191208"/>
            <a:ext cx="2990710" cy="2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29125" y="4772025"/>
          <a:ext cx="4543425" cy="809625"/>
          <a:chOff x="4429125" y="4772025"/>
          <a:chExt cx="4543425" cy="809625"/>
        </a:xfrm>
      </xdr:grpSpPr>
      <xdr:sp macro="" fLocksText="0" textlink="">
        <xdr:nvSpPr>
          <xdr:cNvPr id="10242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809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 USO RECREATIVO AL AIRE LIBRE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Usos del medio natural ligados al esparcimiento y recreo al aire libre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3.1.1.4 RECREO CONCENTRADO.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Picnic. Areas donde se concentra un gran nº de personas.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43" name="Picture 3"/>
          <xdr:cNvPicPr preferRelativeResize="1">
            <a:picLocks noChangeAspect="1"/>
          </xdr:cNvPicPr>
        </xdr:nvPicPr>
        <xdr:blipFill>
          <a:blip r:embed="rId2"/>
          <a:srcRect r="45693" b="33578"/>
          <a:stretch>
            <a:fillRect/>
          </a:stretch>
        </xdr:blipFill>
        <xdr:spPr bwMode="auto">
          <a:xfrm>
            <a:off x="5057254" y="5229261"/>
            <a:ext cx="2990710" cy="2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29125" y="4772025"/>
          <a:ext cx="4543425" cy="809625"/>
          <a:chOff x="4429125" y="4772025"/>
          <a:chExt cx="4543425" cy="809625"/>
        </a:xfrm>
      </xdr:grpSpPr>
      <xdr:sp macro="" fLocksText="0" textlink="">
        <xdr:nvSpPr>
          <xdr:cNvPr id="11266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809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 USO RECREATIVO AL AIRE LIBRE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Usos del medio natural ligados al esparcimiento y recreo al aire libre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3.1.1.5 ACAMPADA.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Áreas donde se practica esta actividad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267" name="Picture 3"/>
          <xdr:cNvPicPr preferRelativeResize="1">
            <a:picLocks noChangeAspect="1"/>
          </xdr:cNvPicPr>
        </xdr:nvPicPr>
        <xdr:blipFill>
          <a:blip r:embed="rId2"/>
          <a:srcRect r="45693" b="33578"/>
          <a:stretch>
            <a:fillRect/>
          </a:stretch>
        </xdr:blipFill>
        <xdr:spPr bwMode="auto">
          <a:xfrm>
            <a:off x="5171975" y="5238774"/>
            <a:ext cx="2990710" cy="2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8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29125" y="4772025"/>
          <a:ext cx="4543425" cy="809625"/>
          <a:chOff x="4429125" y="4772025"/>
          <a:chExt cx="4543425" cy="809625"/>
        </a:xfrm>
      </xdr:grpSpPr>
      <xdr:sp macro="" fLocksText="0" textlink="">
        <xdr:nvSpPr>
          <xdr:cNvPr id="12290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809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 USO RECREATIVO AL AIRE LIBRE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Usos del medio natural ligados al esparcimiento y recreo al aire libre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3.1.1.6 RECREO DIFUSO, SENDERISMO.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Rutas, sendas....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2291" name="Picture 3"/>
          <xdr:cNvPicPr preferRelativeResize="1">
            <a:picLocks noChangeAspect="1"/>
          </xdr:cNvPicPr>
        </xdr:nvPicPr>
        <xdr:blipFill>
          <a:blip r:embed="rId2"/>
          <a:srcRect r="45693" b="33578"/>
          <a:stretch>
            <a:fillRect/>
          </a:stretch>
        </xdr:blipFill>
        <xdr:spPr bwMode="auto">
          <a:xfrm>
            <a:off x="5124269" y="5210235"/>
            <a:ext cx="2990710" cy="2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29125" y="4772025"/>
          <a:ext cx="4543425" cy="809625"/>
          <a:chOff x="4429125" y="4772025"/>
          <a:chExt cx="4543425" cy="809625"/>
        </a:xfrm>
      </xdr:grpSpPr>
      <xdr:sp macro="" fLocksText="0" textlink="">
        <xdr:nvSpPr>
          <xdr:cNvPr id="13314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809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 USO RECREATIVO AL AIRE LIBRE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Usos del medio natural ligados al esparcimiento y recreo al aire libre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3.1.1.7 MIRADORES TURÍSTICOS.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Puntos con elevado potencial de vistas.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3315" name="Picture 3"/>
          <xdr:cNvPicPr preferRelativeResize="1">
            <a:picLocks noChangeAspect="1"/>
          </xdr:cNvPicPr>
        </xdr:nvPicPr>
        <xdr:blipFill>
          <a:blip r:embed="rId2"/>
          <a:srcRect r="45693" b="33578"/>
          <a:stretch>
            <a:fillRect/>
          </a:stretch>
        </xdr:blipFill>
        <xdr:spPr bwMode="auto">
          <a:xfrm>
            <a:off x="5115182" y="5219748"/>
            <a:ext cx="2990710" cy="2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29</v>
      </c>
      <c r="B1" t="s">
        <v>30</v>
      </c>
    </row>
    <row r="3" spans="1:2" ht="12.75">
      <c r="A3" t="s">
        <v>31</v>
      </c>
      <c r="B3" t="s">
        <v>32</v>
      </c>
    </row>
    <row r="4" ht="12.75">
      <c r="B4" t="s">
        <v>33</v>
      </c>
    </row>
    <row r="5" ht="12.75">
      <c r="B5" t="s">
        <v>34</v>
      </c>
    </row>
    <row r="6" ht="12.75">
      <c r="B6" t="s">
        <v>35</v>
      </c>
    </row>
    <row r="8" spans="1:2" ht="12.75">
      <c r="A8" t="s">
        <v>36</v>
      </c>
      <c r="B8" t="s">
        <v>37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33">
      <selection activeCell="G30" sqref="G30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232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35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18" t="s">
        <v>12</v>
      </c>
      <c r="C6" s="19" t="s">
        <v>8</v>
      </c>
      <c r="D6" s="20">
        <f>IF(D5&lt;0,"valor del indicador fuera de rango",IF(D5&lt;=100,-0.0001*(D5^2)+0.02*(D5),IF(D5&gt;100,"valor del indicador fuera de rango")))</f>
        <v>0.19</v>
      </c>
      <c r="E6" s="21"/>
    </row>
    <row r="7" spans="1:5" ht="30" customHeight="1">
      <c r="A7" s="22" t="s">
        <v>9</v>
      </c>
      <c r="B7" s="23" t="s">
        <v>8</v>
      </c>
      <c r="C7" s="37" t="s">
        <v>10</v>
      </c>
      <c r="D7" s="38"/>
      <c r="E7" s="39"/>
    </row>
    <row r="8" spans="1:5" ht="12.95" customHeight="1">
      <c r="A8" s="24">
        <v>0</v>
      </c>
      <c r="B8" s="25">
        <f aca="true" t="shared" si="0" ref="B8:B26">-0.0001*(A8^2)+0.02*(A8)</f>
        <v>0</v>
      </c>
      <c r="C8" s="26"/>
      <c r="D8" s="26"/>
      <c r="E8" s="27"/>
    </row>
    <row r="9" spans="1:5" ht="12.95" customHeight="1">
      <c r="A9" s="28">
        <v>10</v>
      </c>
      <c r="B9" s="25">
        <f t="shared" si="0"/>
        <v>0.19</v>
      </c>
      <c r="C9" s="29"/>
      <c r="D9" s="26"/>
      <c r="E9" s="27"/>
    </row>
    <row r="10" spans="1:5" ht="12.95" customHeight="1">
      <c r="A10" s="28">
        <v>15</v>
      </c>
      <c r="B10" s="25">
        <f t="shared" si="0"/>
        <v>0.27749999999999997</v>
      </c>
      <c r="C10" s="29"/>
      <c r="D10" s="26"/>
      <c r="E10" s="27"/>
    </row>
    <row r="11" spans="1:5" ht="12.95" customHeight="1">
      <c r="A11" s="28">
        <v>20</v>
      </c>
      <c r="B11" s="25">
        <f t="shared" si="0"/>
        <v>0.36000000000000004</v>
      </c>
      <c r="C11" s="29"/>
      <c r="D11" s="26"/>
      <c r="E11" s="27"/>
    </row>
    <row r="12" spans="1:5" ht="12.95" customHeight="1">
      <c r="A12" s="28">
        <v>25</v>
      </c>
      <c r="B12" s="25">
        <f t="shared" si="0"/>
        <v>0.4375</v>
      </c>
      <c r="C12" s="29"/>
      <c r="D12" s="26"/>
      <c r="E12" s="27"/>
    </row>
    <row r="13" spans="1:5" ht="12.95" customHeight="1">
      <c r="A13" s="28">
        <v>30</v>
      </c>
      <c r="B13" s="25">
        <f t="shared" si="0"/>
        <v>0.51</v>
      </c>
      <c r="C13" s="29"/>
      <c r="D13" s="26"/>
      <c r="E13" s="27"/>
    </row>
    <row r="14" spans="1:5" ht="12.95" customHeight="1">
      <c r="A14" s="28">
        <v>35</v>
      </c>
      <c r="B14" s="25">
        <f t="shared" si="0"/>
        <v>0.5775</v>
      </c>
      <c r="C14" s="29"/>
      <c r="D14" s="26"/>
      <c r="E14" s="27"/>
    </row>
    <row r="15" spans="1:5" ht="12.95" customHeight="1">
      <c r="A15" s="28">
        <v>40</v>
      </c>
      <c r="B15" s="25">
        <f t="shared" si="0"/>
        <v>0.64</v>
      </c>
      <c r="C15" s="29"/>
      <c r="D15" s="26"/>
      <c r="E15" s="27"/>
    </row>
    <row r="16" spans="1:5" ht="12.95" customHeight="1">
      <c r="A16" s="28">
        <v>45</v>
      </c>
      <c r="B16" s="25">
        <f t="shared" si="0"/>
        <v>0.6975</v>
      </c>
      <c r="C16" s="29"/>
      <c r="D16" s="26"/>
      <c r="E16" s="27"/>
    </row>
    <row r="17" spans="1:5" ht="12.95" customHeight="1">
      <c r="A17" s="28">
        <v>50</v>
      </c>
      <c r="B17" s="25">
        <f t="shared" si="0"/>
        <v>0.75</v>
      </c>
      <c r="C17" s="29"/>
      <c r="D17" s="26"/>
      <c r="E17" s="27"/>
    </row>
    <row r="18" spans="1:5" ht="12.95" customHeight="1">
      <c r="A18" s="28">
        <v>55</v>
      </c>
      <c r="B18" s="25">
        <f t="shared" si="0"/>
        <v>0.7975000000000001</v>
      </c>
      <c r="C18" s="29"/>
      <c r="D18" s="26"/>
      <c r="E18" s="27"/>
    </row>
    <row r="19" spans="1:5" ht="12.95" customHeight="1">
      <c r="A19" s="28">
        <v>60</v>
      </c>
      <c r="B19" s="25">
        <f t="shared" si="0"/>
        <v>0.8399999999999999</v>
      </c>
      <c r="C19" s="29"/>
      <c r="D19" s="26"/>
      <c r="E19" s="27"/>
    </row>
    <row r="20" spans="1:5" ht="12.95" customHeight="1">
      <c r="A20" s="28">
        <f aca="true" t="shared" si="1" ref="A20:A25">+A19+5</f>
        <v>65</v>
      </c>
      <c r="B20" s="25">
        <f t="shared" si="0"/>
        <v>0.8775</v>
      </c>
      <c r="C20" s="29"/>
      <c r="D20" s="26"/>
      <c r="E20" s="27"/>
    </row>
    <row r="21" spans="1:5" ht="12.95" customHeight="1">
      <c r="A21" s="28">
        <f t="shared" si="1"/>
        <v>70</v>
      </c>
      <c r="B21" s="25">
        <f t="shared" si="0"/>
        <v>0.9100000000000001</v>
      </c>
      <c r="C21" s="29"/>
      <c r="D21" s="26"/>
      <c r="E21" s="27"/>
    </row>
    <row r="22" spans="1:5" ht="12.95" customHeight="1">
      <c r="A22" s="28">
        <f t="shared" si="1"/>
        <v>75</v>
      </c>
      <c r="B22" s="25">
        <f t="shared" si="0"/>
        <v>0.9375</v>
      </c>
      <c r="C22" s="29"/>
      <c r="D22" s="26"/>
      <c r="E22" s="27"/>
    </row>
    <row r="23" spans="1:5" ht="12.95" customHeight="1">
      <c r="A23" s="28">
        <f t="shared" si="1"/>
        <v>80</v>
      </c>
      <c r="B23" s="25">
        <f t="shared" si="0"/>
        <v>0.9600000000000001</v>
      </c>
      <c r="C23" s="29"/>
      <c r="D23" s="26"/>
      <c r="E23" s="27"/>
    </row>
    <row r="24" spans="1:5" ht="12.95" customHeight="1">
      <c r="A24" s="28">
        <f t="shared" si="1"/>
        <v>85</v>
      </c>
      <c r="B24" s="25">
        <f t="shared" si="0"/>
        <v>0.9774999999999999</v>
      </c>
      <c r="C24" s="29"/>
      <c r="D24" s="26"/>
      <c r="E24" s="27"/>
    </row>
    <row r="25" spans="1:5" ht="12.95" customHeight="1">
      <c r="A25" s="28">
        <f t="shared" si="1"/>
        <v>90</v>
      </c>
      <c r="B25" s="25">
        <f t="shared" si="0"/>
        <v>0.99</v>
      </c>
      <c r="C25" s="29"/>
      <c r="D25" s="26"/>
      <c r="E25" s="27"/>
    </row>
    <row r="26" spans="1:5" ht="12.95" customHeight="1" thickBot="1">
      <c r="A26" s="33">
        <v>100</v>
      </c>
      <c r="B26" s="34">
        <f t="shared" si="0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233</v>
      </c>
      <c r="C29" s="3" t="s">
        <v>1</v>
      </c>
      <c r="D29" s="4" t="s">
        <v>16</v>
      </c>
      <c r="E29" s="5" t="s">
        <v>14</v>
      </c>
    </row>
    <row r="30" spans="1:5" ht="30" customHeight="1">
      <c r="A30" s="6" t="s">
        <v>2</v>
      </c>
      <c r="B30" s="7" t="s">
        <v>17</v>
      </c>
      <c r="C30" s="8"/>
      <c r="D30" s="9"/>
      <c r="E30" s="10"/>
    </row>
    <row r="31" spans="1:5" ht="30" customHeight="1">
      <c r="A31" s="6" t="s">
        <v>3</v>
      </c>
      <c r="B31" s="35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10</v>
      </c>
      <c r="E33" s="16"/>
    </row>
    <row r="34" spans="1:5" ht="30" customHeight="1" thickBot="1">
      <c r="A34" s="17" t="s">
        <v>7</v>
      </c>
      <c r="B34" s="18" t="s">
        <v>12</v>
      </c>
      <c r="C34" s="19" t="s">
        <v>8</v>
      </c>
      <c r="D34" s="20">
        <f>IF(D33&lt;0,"valor del indicador fuera de rango",IF(D33&lt;=100,-0.0001*(D33^2)+1,IF(D33&gt;100,"valor del indicador fuera de rango")))</f>
        <v>0.99</v>
      </c>
      <c r="E34" s="21"/>
    </row>
    <row r="35" spans="1:5" ht="30" customHeight="1">
      <c r="A35" s="22" t="s">
        <v>9</v>
      </c>
      <c r="B35" s="23" t="s">
        <v>8</v>
      </c>
      <c r="C35" s="37" t="s">
        <v>10</v>
      </c>
      <c r="D35" s="38"/>
      <c r="E35" s="39"/>
    </row>
    <row r="36" spans="1:5" ht="12.95" customHeight="1">
      <c r="A36" s="24">
        <v>0</v>
      </c>
      <c r="B36" s="25">
        <f aca="true" t="shared" si="2" ref="B36:B54">-0.0001*(A36^2)+1</f>
        <v>1</v>
      </c>
      <c r="C36" s="26"/>
      <c r="D36" s="26"/>
      <c r="E36" s="27"/>
    </row>
    <row r="37" spans="1:5" ht="12.95" customHeight="1">
      <c r="A37" s="28">
        <v>10</v>
      </c>
      <c r="B37" s="25">
        <f t="shared" si="2"/>
        <v>0.99</v>
      </c>
      <c r="C37" s="29"/>
      <c r="D37" s="26"/>
      <c r="E37" s="27"/>
    </row>
    <row r="38" spans="1:5" ht="12.95" customHeight="1">
      <c r="A38" s="28">
        <f aca="true" t="shared" si="3" ref="A38:A53">+A37+5</f>
        <v>15</v>
      </c>
      <c r="B38" s="25">
        <f t="shared" si="2"/>
        <v>0.9775</v>
      </c>
      <c r="C38" s="29"/>
      <c r="D38" s="26"/>
      <c r="E38" s="27"/>
    </row>
    <row r="39" spans="1:5" ht="12.95" customHeight="1">
      <c r="A39" s="28">
        <f t="shared" si="3"/>
        <v>20</v>
      </c>
      <c r="B39" s="25">
        <f t="shared" si="2"/>
        <v>0.96</v>
      </c>
      <c r="C39" s="29"/>
      <c r="D39" s="26"/>
      <c r="E39" s="27"/>
    </row>
    <row r="40" spans="1:5" ht="12.95" customHeight="1">
      <c r="A40" s="28">
        <f t="shared" si="3"/>
        <v>25</v>
      </c>
      <c r="B40" s="25">
        <f t="shared" si="2"/>
        <v>0.9375</v>
      </c>
      <c r="C40" s="29"/>
      <c r="D40" s="26"/>
      <c r="E40" s="27"/>
    </row>
    <row r="41" spans="1:5" ht="12.95" customHeight="1">
      <c r="A41" s="28">
        <f t="shared" si="3"/>
        <v>30</v>
      </c>
      <c r="B41" s="25">
        <f t="shared" si="2"/>
        <v>0.91</v>
      </c>
      <c r="C41" s="29"/>
      <c r="D41" s="26"/>
      <c r="E41" s="27"/>
    </row>
    <row r="42" spans="1:5" ht="12.95" customHeight="1">
      <c r="A42" s="28">
        <f t="shared" si="3"/>
        <v>35</v>
      </c>
      <c r="B42" s="25">
        <f t="shared" si="2"/>
        <v>0.8775</v>
      </c>
      <c r="C42" s="29"/>
      <c r="D42" s="26"/>
      <c r="E42" s="27"/>
    </row>
    <row r="43" spans="1:5" ht="12.95" customHeight="1">
      <c r="A43" s="28">
        <f t="shared" si="3"/>
        <v>40</v>
      </c>
      <c r="B43" s="25">
        <f t="shared" si="2"/>
        <v>0.84</v>
      </c>
      <c r="C43" s="29"/>
      <c r="D43" s="26"/>
      <c r="E43" s="27"/>
    </row>
    <row r="44" spans="1:5" ht="12.95" customHeight="1">
      <c r="A44" s="28">
        <f t="shared" si="3"/>
        <v>45</v>
      </c>
      <c r="B44" s="25">
        <f t="shared" si="2"/>
        <v>0.7975</v>
      </c>
      <c r="C44" s="29"/>
      <c r="D44" s="26"/>
      <c r="E44" s="27"/>
    </row>
    <row r="45" spans="1:5" ht="12.95" customHeight="1">
      <c r="A45" s="28">
        <f t="shared" si="3"/>
        <v>50</v>
      </c>
      <c r="B45" s="25">
        <f t="shared" si="2"/>
        <v>0.75</v>
      </c>
      <c r="C45" s="29"/>
      <c r="D45" s="26"/>
      <c r="E45" s="27"/>
    </row>
    <row r="46" spans="1:5" ht="12.95" customHeight="1">
      <c r="A46" s="28">
        <f t="shared" si="3"/>
        <v>55</v>
      </c>
      <c r="B46" s="25">
        <f t="shared" si="2"/>
        <v>0.6975</v>
      </c>
      <c r="C46" s="29"/>
      <c r="D46" s="26"/>
      <c r="E46" s="27"/>
    </row>
    <row r="47" spans="1:5" ht="12.95" customHeight="1">
      <c r="A47" s="28">
        <f t="shared" si="3"/>
        <v>60</v>
      </c>
      <c r="B47" s="25">
        <f t="shared" si="2"/>
        <v>0.6399999999999999</v>
      </c>
      <c r="C47" s="29"/>
      <c r="D47" s="26"/>
      <c r="E47" s="27"/>
    </row>
    <row r="48" spans="1:5" ht="12.95" customHeight="1">
      <c r="A48" s="28">
        <f t="shared" si="3"/>
        <v>65</v>
      </c>
      <c r="B48" s="25">
        <f t="shared" si="2"/>
        <v>0.5774999999999999</v>
      </c>
      <c r="C48" s="29"/>
      <c r="D48" s="26"/>
      <c r="E48" s="27"/>
    </row>
    <row r="49" spans="1:5" ht="12.95" customHeight="1">
      <c r="A49" s="28">
        <f t="shared" si="3"/>
        <v>70</v>
      </c>
      <c r="B49" s="25">
        <f t="shared" si="2"/>
        <v>0.51</v>
      </c>
      <c r="C49" s="29"/>
      <c r="D49" s="26"/>
      <c r="E49" s="27"/>
    </row>
    <row r="50" spans="1:5" ht="12.95" customHeight="1">
      <c r="A50" s="28">
        <f t="shared" si="3"/>
        <v>75</v>
      </c>
      <c r="B50" s="25">
        <f t="shared" si="2"/>
        <v>0.4375</v>
      </c>
      <c r="C50" s="29"/>
      <c r="D50" s="26"/>
      <c r="E50" s="27"/>
    </row>
    <row r="51" spans="1:5" ht="12.95" customHeight="1">
      <c r="A51" s="28">
        <f t="shared" si="3"/>
        <v>80</v>
      </c>
      <c r="B51" s="25">
        <f t="shared" si="2"/>
        <v>0.36</v>
      </c>
      <c r="C51" s="29"/>
      <c r="D51" s="26"/>
      <c r="E51" s="27"/>
    </row>
    <row r="52" spans="1:5" ht="12.95" customHeight="1">
      <c r="A52" s="28">
        <f t="shared" si="3"/>
        <v>85</v>
      </c>
      <c r="B52" s="25">
        <f t="shared" si="2"/>
        <v>0.27749999999999997</v>
      </c>
      <c r="C52" s="29"/>
      <c r="D52" s="26"/>
      <c r="E52" s="27"/>
    </row>
    <row r="53" spans="1:5" ht="12.95" customHeight="1">
      <c r="A53" s="28">
        <f t="shared" si="3"/>
        <v>90</v>
      </c>
      <c r="B53" s="25">
        <f t="shared" si="2"/>
        <v>0.18999999999999995</v>
      </c>
      <c r="C53" s="29"/>
      <c r="D53" s="26"/>
      <c r="E53" s="27"/>
    </row>
    <row r="54" spans="1:5" ht="12.95" customHeight="1" thickBot="1">
      <c r="A54" s="33">
        <v>100</v>
      </c>
      <c r="B54" s="34">
        <f t="shared" si="2"/>
        <v>0</v>
      </c>
      <c r="C54" s="30"/>
      <c r="D54" s="31"/>
      <c r="E54" s="32"/>
    </row>
    <row r="55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0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234</v>
      </c>
      <c r="C1" s="3" t="s">
        <v>1</v>
      </c>
      <c r="D1" s="4" t="s">
        <v>18</v>
      </c>
      <c r="E1" s="5" t="s">
        <v>14</v>
      </c>
    </row>
    <row r="2" spans="1:5" ht="30" customHeight="1">
      <c r="A2" s="6" t="s">
        <v>2</v>
      </c>
      <c r="B2" s="7" t="s">
        <v>19</v>
      </c>
      <c r="C2" s="8"/>
      <c r="D2" s="9"/>
      <c r="E2" s="10"/>
    </row>
    <row r="3" spans="1:5" ht="30" customHeight="1">
      <c r="A3" s="6" t="s">
        <v>3</v>
      </c>
      <c r="B3" s="35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15</v>
      </c>
      <c r="E5" s="16"/>
    </row>
    <row r="6" spans="1:5" ht="30" customHeight="1" thickBot="1">
      <c r="A6" s="17" t="s">
        <v>7</v>
      </c>
      <c r="B6" s="18" t="s">
        <v>12</v>
      </c>
      <c r="C6" s="19" t="s">
        <v>8</v>
      </c>
      <c r="D6" s="20">
        <f>IF(D5&lt;0,"valor del indicador fuera de rango",IF(D5&lt;=100,0.01*(D5),IF(D5&gt;100,"valor del indicador fuera de rango")))</f>
        <v>0.15</v>
      </c>
      <c r="E6" s="21"/>
    </row>
    <row r="7" spans="1:5" ht="30" customHeight="1">
      <c r="A7" s="22" t="s">
        <v>9</v>
      </c>
      <c r="B7" s="23" t="s">
        <v>8</v>
      </c>
      <c r="C7" s="37" t="s">
        <v>10</v>
      </c>
      <c r="D7" s="38"/>
      <c r="E7" s="39"/>
    </row>
    <row r="8" spans="1:5" ht="12.95" customHeight="1">
      <c r="A8" s="24">
        <v>0</v>
      </c>
      <c r="B8" s="25">
        <f aca="true" t="shared" si="0" ref="B8:B29">0.01*(A8)</f>
        <v>0</v>
      </c>
      <c r="C8" s="26"/>
      <c r="D8" s="26"/>
      <c r="E8" s="27"/>
    </row>
    <row r="9" spans="1:5" ht="12.95" customHeight="1">
      <c r="A9" s="28">
        <v>2</v>
      </c>
      <c r="B9" s="25">
        <f t="shared" si="0"/>
        <v>0.02</v>
      </c>
      <c r="C9" s="29"/>
      <c r="D9" s="26"/>
      <c r="E9" s="27"/>
    </row>
    <row r="10" spans="1:5" ht="12.95" customHeight="1">
      <c r="A10" s="28">
        <v>5</v>
      </c>
      <c r="B10" s="25">
        <f t="shared" si="0"/>
        <v>0.05</v>
      </c>
      <c r="C10" s="29"/>
      <c r="D10" s="26"/>
      <c r="E10" s="27"/>
    </row>
    <row r="11" spans="1:5" ht="12.95" customHeight="1">
      <c r="A11" s="28">
        <v>7</v>
      </c>
      <c r="B11" s="25">
        <f t="shared" si="0"/>
        <v>0.07</v>
      </c>
      <c r="C11" s="29"/>
      <c r="D11" s="26"/>
      <c r="E11" s="27"/>
    </row>
    <row r="12" spans="1:5" ht="12.95" customHeight="1">
      <c r="A12" s="28">
        <v>10</v>
      </c>
      <c r="B12" s="25">
        <f t="shared" si="0"/>
        <v>0.1</v>
      </c>
      <c r="C12" s="29"/>
      <c r="D12" s="26"/>
      <c r="E12" s="27"/>
    </row>
    <row r="13" spans="1:5" ht="12.95" customHeight="1">
      <c r="A13" s="28">
        <f aca="true" t="shared" si="1" ref="A13:A27">+A12+5</f>
        <v>15</v>
      </c>
      <c r="B13" s="25">
        <f t="shared" si="0"/>
        <v>0.15</v>
      </c>
      <c r="C13" s="29"/>
      <c r="D13" s="26"/>
      <c r="E13" s="27"/>
    </row>
    <row r="14" spans="1:5" ht="12.95" customHeight="1">
      <c r="A14" s="28">
        <f t="shared" si="1"/>
        <v>20</v>
      </c>
      <c r="B14" s="25">
        <f t="shared" si="0"/>
        <v>0.2</v>
      </c>
      <c r="C14" s="29"/>
      <c r="D14" s="26"/>
      <c r="E14" s="27"/>
    </row>
    <row r="15" spans="1:5" ht="12.95" customHeight="1">
      <c r="A15" s="28">
        <f t="shared" si="1"/>
        <v>25</v>
      </c>
      <c r="B15" s="25">
        <f t="shared" si="0"/>
        <v>0.25</v>
      </c>
      <c r="C15" s="29"/>
      <c r="D15" s="26"/>
      <c r="E15" s="27"/>
    </row>
    <row r="16" spans="1:5" ht="12.95" customHeight="1">
      <c r="A16" s="28">
        <f t="shared" si="1"/>
        <v>30</v>
      </c>
      <c r="B16" s="25">
        <f t="shared" si="0"/>
        <v>0.3</v>
      </c>
      <c r="C16" s="29"/>
      <c r="D16" s="26"/>
      <c r="E16" s="27"/>
    </row>
    <row r="17" spans="1:5" ht="12.95" customHeight="1">
      <c r="A17" s="28">
        <f t="shared" si="1"/>
        <v>35</v>
      </c>
      <c r="B17" s="25">
        <f t="shared" si="0"/>
        <v>0.35000000000000003</v>
      </c>
      <c r="C17" s="29"/>
      <c r="D17" s="26"/>
      <c r="E17" s="27"/>
    </row>
    <row r="18" spans="1:5" ht="12.95" customHeight="1">
      <c r="A18" s="28">
        <f t="shared" si="1"/>
        <v>40</v>
      </c>
      <c r="B18" s="25">
        <f t="shared" si="0"/>
        <v>0.4</v>
      </c>
      <c r="C18" s="29"/>
      <c r="D18" s="26"/>
      <c r="E18" s="27"/>
    </row>
    <row r="19" spans="1:5" ht="12.95" customHeight="1">
      <c r="A19" s="28">
        <f t="shared" si="1"/>
        <v>45</v>
      </c>
      <c r="B19" s="25">
        <f t="shared" si="0"/>
        <v>0.45</v>
      </c>
      <c r="C19" s="29"/>
      <c r="D19" s="26"/>
      <c r="E19" s="27"/>
    </row>
    <row r="20" spans="1:5" ht="12.95" customHeight="1">
      <c r="A20" s="28">
        <f t="shared" si="1"/>
        <v>50</v>
      </c>
      <c r="B20" s="25">
        <f t="shared" si="0"/>
        <v>0.5</v>
      </c>
      <c r="C20" s="29"/>
      <c r="D20" s="26"/>
      <c r="E20" s="27"/>
    </row>
    <row r="21" spans="1:5" ht="12.95" customHeight="1">
      <c r="A21" s="28">
        <f t="shared" si="1"/>
        <v>55</v>
      </c>
      <c r="B21" s="25">
        <f t="shared" si="0"/>
        <v>0.55</v>
      </c>
      <c r="C21" s="29"/>
      <c r="D21" s="26"/>
      <c r="E21" s="27"/>
    </row>
    <row r="22" spans="1:5" ht="12.95" customHeight="1">
      <c r="A22" s="28">
        <f t="shared" si="1"/>
        <v>60</v>
      </c>
      <c r="B22" s="25">
        <f t="shared" si="0"/>
        <v>0.6</v>
      </c>
      <c r="C22" s="29"/>
      <c r="D22" s="26"/>
      <c r="E22" s="27"/>
    </row>
    <row r="23" spans="1:5" ht="12.95" customHeight="1">
      <c r="A23" s="28">
        <f t="shared" si="1"/>
        <v>65</v>
      </c>
      <c r="B23" s="25">
        <f t="shared" si="0"/>
        <v>0.65</v>
      </c>
      <c r="C23" s="29"/>
      <c r="D23" s="26"/>
      <c r="E23" s="27"/>
    </row>
    <row r="24" spans="1:5" ht="12.95" customHeight="1">
      <c r="A24" s="28">
        <f t="shared" si="1"/>
        <v>70</v>
      </c>
      <c r="B24" s="25">
        <f t="shared" si="0"/>
        <v>0.7000000000000001</v>
      </c>
      <c r="C24" s="29"/>
      <c r="D24" s="26"/>
      <c r="E24" s="27"/>
    </row>
    <row r="25" spans="1:5" ht="12.95" customHeight="1">
      <c r="A25" s="28">
        <f t="shared" si="1"/>
        <v>75</v>
      </c>
      <c r="B25" s="25">
        <f t="shared" si="0"/>
        <v>0.75</v>
      </c>
      <c r="C25" s="29"/>
      <c r="D25" s="26"/>
      <c r="E25" s="27"/>
    </row>
    <row r="26" spans="1:5" ht="12.95" customHeight="1">
      <c r="A26" s="28">
        <f t="shared" si="1"/>
        <v>80</v>
      </c>
      <c r="B26" s="25">
        <f t="shared" si="0"/>
        <v>0.8</v>
      </c>
      <c r="C26" s="29"/>
      <c r="D26" s="26"/>
      <c r="E26" s="27"/>
    </row>
    <row r="27" spans="1:5" ht="12.95" customHeight="1">
      <c r="A27" s="28">
        <f t="shared" si="1"/>
        <v>85</v>
      </c>
      <c r="B27" s="25">
        <f t="shared" si="0"/>
        <v>0.85</v>
      </c>
      <c r="C27" s="29"/>
      <c r="D27" s="26"/>
      <c r="E27" s="27"/>
    </row>
    <row r="28" spans="1:5" ht="12.95" customHeight="1">
      <c r="A28" s="28">
        <v>90</v>
      </c>
      <c r="B28" s="25">
        <f t="shared" si="0"/>
        <v>0.9</v>
      </c>
      <c r="C28" s="29"/>
      <c r="D28" s="26"/>
      <c r="E28" s="27"/>
    </row>
    <row r="29" spans="1:5" ht="12.95" customHeight="1" thickBot="1">
      <c r="A29" s="33">
        <v>100</v>
      </c>
      <c r="B29" s="34">
        <f t="shared" si="0"/>
        <v>1</v>
      </c>
      <c r="C29" s="30"/>
      <c r="D29" s="31"/>
      <c r="E29" s="32"/>
    </row>
    <row r="30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235</v>
      </c>
      <c r="C1" s="3" t="s">
        <v>1</v>
      </c>
      <c r="D1" s="4" t="s">
        <v>18</v>
      </c>
      <c r="E1" s="5" t="s">
        <v>14</v>
      </c>
    </row>
    <row r="2" spans="1:5" ht="30" customHeight="1">
      <c r="A2" s="6" t="s">
        <v>2</v>
      </c>
      <c r="B2" s="7" t="s">
        <v>20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18" t="s">
        <v>12</v>
      </c>
      <c r="C6" s="19" t="s">
        <v>8</v>
      </c>
      <c r="D6" s="20">
        <f>IF(D5&lt;0,"valor del indicador fuera de rango",IF(D5&lt;=100,0.01*(D5),IF(D5&gt;100,"valor del indicador fuera de rango")))</f>
        <v>0.2</v>
      </c>
      <c r="E6" s="21"/>
    </row>
    <row r="7" spans="1:5" ht="30" customHeight="1">
      <c r="A7" s="22" t="s">
        <v>9</v>
      </c>
      <c r="B7" s="23" t="s">
        <v>8</v>
      </c>
      <c r="C7" s="37" t="s">
        <v>10</v>
      </c>
      <c r="D7" s="38"/>
      <c r="E7" s="39"/>
    </row>
    <row r="8" spans="1:5" ht="12.95" customHeight="1">
      <c r="A8" s="24">
        <v>0</v>
      </c>
      <c r="B8" s="25">
        <f aca="true" t="shared" si="0" ref="B8:B26">0.01*(A8)</f>
        <v>0</v>
      </c>
      <c r="C8" s="26"/>
      <c r="D8" s="26"/>
      <c r="E8" s="27"/>
    </row>
    <row r="9" spans="1:5" ht="12.95" customHeight="1">
      <c r="A9" s="28">
        <v>10</v>
      </c>
      <c r="B9" s="25">
        <f t="shared" si="0"/>
        <v>0.1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0.2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0.3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0.35000000000000003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0.4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0.45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0.55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0.6</v>
      </c>
      <c r="C18" s="29"/>
      <c r="D18" s="26"/>
      <c r="E18" s="27"/>
    </row>
    <row r="19" spans="1:5" ht="12.95" customHeight="1">
      <c r="A19" s="28">
        <f>+A18+5</f>
        <v>65</v>
      </c>
      <c r="B19" s="25">
        <f t="shared" si="0"/>
        <v>0.65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0.7000000000000001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0.8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0.85</v>
      </c>
      <c r="C23" s="29"/>
      <c r="D23" s="26"/>
      <c r="E23" s="27"/>
    </row>
    <row r="24" spans="1:5" ht="12.95" customHeight="1">
      <c r="A24" s="28">
        <f t="shared" si="1"/>
        <v>90</v>
      </c>
      <c r="B24" s="25">
        <f t="shared" si="0"/>
        <v>0.9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0.9500000000000001</v>
      </c>
      <c r="C25" s="29"/>
      <c r="D25" s="26"/>
      <c r="E25" s="27"/>
    </row>
    <row r="26" spans="1:5" ht="12.95" customHeight="1" thickBot="1">
      <c r="A26" s="33">
        <f t="shared" si="1"/>
        <v>100</v>
      </c>
      <c r="B26" s="34">
        <f t="shared" si="0"/>
        <v>1</v>
      </c>
      <c r="C26" s="30"/>
      <c r="D26" s="31"/>
      <c r="E26" s="32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30" sqref="C30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236</v>
      </c>
      <c r="C1" s="3" t="s">
        <v>1</v>
      </c>
      <c r="D1" s="4" t="s">
        <v>21</v>
      </c>
      <c r="E1" s="5" t="s">
        <v>38</v>
      </c>
    </row>
    <row r="2" spans="1:5" ht="30" customHeight="1">
      <c r="A2" s="6" t="s">
        <v>2</v>
      </c>
      <c r="B2" s="7" t="s">
        <v>22</v>
      </c>
      <c r="C2" s="8"/>
      <c r="D2" s="9"/>
      <c r="E2" s="10"/>
    </row>
    <row r="3" spans="1:5" ht="30" customHeight="1">
      <c r="A3" s="6" t="s">
        <v>3</v>
      </c>
      <c r="B3" s="36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23</v>
      </c>
      <c r="C5" s="14" t="s">
        <v>6</v>
      </c>
      <c r="D5" s="15">
        <v>0.4</v>
      </c>
      <c r="E5" s="16"/>
    </row>
    <row r="6" spans="1:5" ht="30" customHeight="1" thickBot="1">
      <c r="A6" s="17" t="s">
        <v>7</v>
      </c>
      <c r="B6" s="18" t="s">
        <v>28</v>
      </c>
      <c r="C6" s="19" t="s">
        <v>8</v>
      </c>
      <c r="D6" s="20">
        <f>IF(D5&lt;0,"valor del indicador fuera de rango",IF(D5&lt;=4,D5/4,IF(D5&lt;=4,1,IF(D5&gt;4,"valor del indicador fuera de rango"))))</f>
        <v>0.1</v>
      </c>
      <c r="E6" s="21"/>
    </row>
    <row r="7" spans="1:5" ht="30" customHeight="1" thickBot="1">
      <c r="A7" s="22" t="s">
        <v>9</v>
      </c>
      <c r="B7" s="23" t="s">
        <v>8</v>
      </c>
      <c r="C7" s="37" t="s">
        <v>10</v>
      </c>
      <c r="D7" s="38"/>
      <c r="E7" s="39"/>
    </row>
    <row r="8" spans="1:5" ht="12.95" customHeight="1">
      <c r="A8" s="42">
        <v>0</v>
      </c>
      <c r="B8" s="43">
        <f>+A8/4</f>
        <v>0</v>
      </c>
      <c r="C8" s="26"/>
      <c r="D8" s="26"/>
      <c r="E8" s="27"/>
    </row>
    <row r="9" spans="1:5" ht="12.95" customHeight="1">
      <c r="A9" s="44">
        <v>0.2</v>
      </c>
      <c r="B9" s="25">
        <f aca="true" t="shared" si="0" ref="B9:B25">+A9/4</f>
        <v>0.05</v>
      </c>
      <c r="C9" s="29"/>
      <c r="D9" s="26"/>
      <c r="E9" s="27"/>
    </row>
    <row r="10" spans="1:5" ht="12.95" customHeight="1">
      <c r="A10" s="44">
        <v>0.4</v>
      </c>
      <c r="B10" s="25">
        <f t="shared" si="0"/>
        <v>0.1</v>
      </c>
      <c r="C10" s="29"/>
      <c r="D10" s="26"/>
      <c r="E10" s="27"/>
    </row>
    <row r="11" spans="1:5" ht="12.95" customHeight="1">
      <c r="A11" s="45">
        <v>0.6</v>
      </c>
      <c r="B11" s="25">
        <f t="shared" si="0"/>
        <v>0.15</v>
      </c>
      <c r="C11" s="29"/>
      <c r="D11" s="26"/>
      <c r="E11" s="27"/>
    </row>
    <row r="12" spans="1:5" ht="12.95" customHeight="1">
      <c r="A12" s="44">
        <v>0.8</v>
      </c>
      <c r="B12" s="25">
        <f t="shared" si="0"/>
        <v>0.2</v>
      </c>
      <c r="C12" s="29"/>
      <c r="D12" s="26"/>
      <c r="E12" s="27"/>
    </row>
    <row r="13" spans="1:5" ht="12.95" customHeight="1">
      <c r="A13" s="45">
        <v>1</v>
      </c>
      <c r="B13" s="25">
        <f t="shared" si="0"/>
        <v>0.25</v>
      </c>
      <c r="C13" s="29"/>
      <c r="D13" s="26"/>
      <c r="E13" s="27"/>
    </row>
    <row r="14" spans="1:5" ht="12.95" customHeight="1">
      <c r="A14" s="45">
        <v>1</v>
      </c>
      <c r="B14" s="25">
        <f t="shared" si="0"/>
        <v>0.25</v>
      </c>
      <c r="C14" s="29"/>
      <c r="D14" s="26"/>
      <c r="E14" s="27"/>
    </row>
    <row r="15" spans="1:5" ht="12.95" customHeight="1">
      <c r="A15" s="45">
        <f>+A14+0.3</f>
        <v>1.3</v>
      </c>
      <c r="B15" s="25">
        <f t="shared" si="0"/>
        <v>0.325</v>
      </c>
      <c r="C15" s="29"/>
      <c r="D15" s="26"/>
      <c r="E15" s="27"/>
    </row>
    <row r="16" spans="1:5" ht="12.95" customHeight="1">
      <c r="A16" s="45">
        <v>1.5</v>
      </c>
      <c r="B16" s="25">
        <f t="shared" si="0"/>
        <v>0.375</v>
      </c>
      <c r="C16" s="29"/>
      <c r="D16" s="26"/>
      <c r="E16" s="27"/>
    </row>
    <row r="17" spans="1:5" ht="12.95" customHeight="1">
      <c r="A17" s="45">
        <f>+A16+0.3</f>
        <v>1.8</v>
      </c>
      <c r="B17" s="25">
        <f t="shared" si="0"/>
        <v>0.45</v>
      </c>
      <c r="C17" s="29"/>
      <c r="D17" s="26"/>
      <c r="E17" s="27"/>
    </row>
    <row r="18" spans="1:5" ht="12.95" customHeight="1">
      <c r="A18" s="45">
        <v>2</v>
      </c>
      <c r="B18" s="25">
        <f t="shared" si="0"/>
        <v>0.5</v>
      </c>
      <c r="C18" s="29"/>
      <c r="D18" s="26"/>
      <c r="E18" s="27"/>
    </row>
    <row r="19" spans="1:5" ht="12.95" customHeight="1">
      <c r="A19" s="45">
        <f>+A18+0.3</f>
        <v>2.3</v>
      </c>
      <c r="B19" s="25">
        <f t="shared" si="0"/>
        <v>0.575</v>
      </c>
      <c r="C19" s="29"/>
      <c r="D19" s="26"/>
      <c r="E19" s="27"/>
    </row>
    <row r="20" spans="1:5" ht="12.95" customHeight="1">
      <c r="A20" s="45">
        <f>+A19+0.3</f>
        <v>2.5999999999999996</v>
      </c>
      <c r="B20" s="25">
        <f t="shared" si="0"/>
        <v>0.6499999999999999</v>
      </c>
      <c r="C20" s="29"/>
      <c r="D20" s="26"/>
      <c r="E20" s="27"/>
    </row>
    <row r="21" spans="1:5" ht="12.95" customHeight="1">
      <c r="A21" s="45">
        <v>3</v>
      </c>
      <c r="B21" s="25">
        <f t="shared" si="0"/>
        <v>0.75</v>
      </c>
      <c r="C21" s="29"/>
      <c r="D21" s="26"/>
      <c r="E21" s="27"/>
    </row>
    <row r="22" spans="1:5" ht="12.95" customHeight="1">
      <c r="A22" s="45">
        <f>+A21+0.3</f>
        <v>3.3</v>
      </c>
      <c r="B22" s="25">
        <f t="shared" si="0"/>
        <v>0.825</v>
      </c>
      <c r="C22" s="29"/>
      <c r="D22" s="26"/>
      <c r="E22" s="27"/>
    </row>
    <row r="23" spans="1:5" ht="12.95" customHeight="1">
      <c r="A23" s="45">
        <f>+A22+0.3</f>
        <v>3.5999999999999996</v>
      </c>
      <c r="B23" s="25">
        <f t="shared" si="0"/>
        <v>0.8999999999999999</v>
      </c>
      <c r="C23" s="29"/>
      <c r="D23" s="26"/>
      <c r="E23" s="27"/>
    </row>
    <row r="24" spans="1:5" ht="12.95" customHeight="1">
      <c r="A24" s="45">
        <f>+A23+0.3</f>
        <v>3.8999999999999995</v>
      </c>
      <c r="B24" s="25">
        <f t="shared" si="0"/>
        <v>0.9749999999999999</v>
      </c>
      <c r="C24" s="29"/>
      <c r="D24" s="26"/>
      <c r="E24" s="27"/>
    </row>
    <row r="25" spans="1:5" ht="12.95" customHeight="1" thickBot="1">
      <c r="A25" s="46">
        <v>4</v>
      </c>
      <c r="B25" s="47">
        <f t="shared" si="0"/>
        <v>1</v>
      </c>
      <c r="C25" s="30"/>
      <c r="D25" s="31"/>
      <c r="E25" s="32"/>
    </row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237</v>
      </c>
      <c r="C1" s="3" t="s">
        <v>1</v>
      </c>
      <c r="D1" s="4" t="s">
        <v>21</v>
      </c>
      <c r="E1" s="5" t="s">
        <v>38</v>
      </c>
    </row>
    <row r="2" spans="1:5" ht="30" customHeight="1">
      <c r="A2" s="6" t="s">
        <v>2</v>
      </c>
      <c r="B2" s="7" t="s">
        <v>25</v>
      </c>
      <c r="C2" s="8"/>
      <c r="D2" s="9"/>
      <c r="E2" s="10"/>
    </row>
    <row r="3" spans="1:5" ht="30" customHeight="1">
      <c r="A3" s="6" t="s">
        <v>3</v>
      </c>
      <c r="B3" s="36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23</v>
      </c>
      <c r="C5" s="14" t="s">
        <v>6</v>
      </c>
      <c r="D5" s="15">
        <v>0.6</v>
      </c>
      <c r="E5" s="16"/>
    </row>
    <row r="6" spans="1:5" ht="30" customHeight="1" thickBot="1">
      <c r="A6" s="17" t="s">
        <v>7</v>
      </c>
      <c r="B6" s="18" t="s">
        <v>28</v>
      </c>
      <c r="C6" s="19" t="s">
        <v>8</v>
      </c>
      <c r="D6" s="20">
        <f>IF(D5&lt;0,"valor del indicador fuera de rango",IF(D5&lt;=4,D5/4,IF(D5&lt;=4,1,IF(D5&gt;4,"valor del indicador fuera de rango"))))</f>
        <v>0.15</v>
      </c>
      <c r="E6" s="21"/>
    </row>
    <row r="7" spans="1:5" ht="30" customHeight="1" thickBot="1">
      <c r="A7" s="22" t="s">
        <v>9</v>
      </c>
      <c r="B7" s="23" t="s">
        <v>8</v>
      </c>
      <c r="C7" s="37" t="s">
        <v>10</v>
      </c>
      <c r="D7" s="38"/>
      <c r="E7" s="39"/>
    </row>
    <row r="8" spans="1:5" ht="12.95" customHeight="1">
      <c r="A8" s="42">
        <v>0</v>
      </c>
      <c r="B8" s="43">
        <f>+A8/4</f>
        <v>0</v>
      </c>
      <c r="C8" s="26"/>
      <c r="D8" s="26"/>
      <c r="E8" s="27"/>
    </row>
    <row r="9" spans="1:5" ht="12.95" customHeight="1">
      <c r="A9" s="44">
        <v>0.2</v>
      </c>
      <c r="B9" s="25">
        <f aca="true" t="shared" si="0" ref="B9:B25">+A9/4</f>
        <v>0.05</v>
      </c>
      <c r="C9" s="29"/>
      <c r="D9" s="26"/>
      <c r="E9" s="27"/>
    </row>
    <row r="10" spans="1:5" ht="12.95" customHeight="1">
      <c r="A10" s="44">
        <v>0.4</v>
      </c>
      <c r="B10" s="25">
        <f t="shared" si="0"/>
        <v>0.1</v>
      </c>
      <c r="C10" s="29"/>
      <c r="D10" s="26"/>
      <c r="E10" s="27"/>
    </row>
    <row r="11" spans="1:5" ht="12.95" customHeight="1">
      <c r="A11" s="45">
        <v>0.6</v>
      </c>
      <c r="B11" s="25">
        <f t="shared" si="0"/>
        <v>0.15</v>
      </c>
      <c r="C11" s="29"/>
      <c r="D11" s="26"/>
      <c r="E11" s="27"/>
    </row>
    <row r="12" spans="1:5" ht="12.95" customHeight="1">
      <c r="A12" s="44">
        <v>0.8</v>
      </c>
      <c r="B12" s="25">
        <f t="shared" si="0"/>
        <v>0.2</v>
      </c>
      <c r="C12" s="29"/>
      <c r="D12" s="26"/>
      <c r="E12" s="27"/>
    </row>
    <row r="13" spans="1:5" ht="12.95" customHeight="1">
      <c r="A13" s="45">
        <v>1</v>
      </c>
      <c r="B13" s="25">
        <f t="shared" si="0"/>
        <v>0.25</v>
      </c>
      <c r="C13" s="29"/>
      <c r="D13" s="26"/>
      <c r="E13" s="27"/>
    </row>
    <row r="14" spans="1:5" ht="12.95" customHeight="1">
      <c r="A14" s="45">
        <v>1</v>
      </c>
      <c r="B14" s="25">
        <f t="shared" si="0"/>
        <v>0.25</v>
      </c>
      <c r="C14" s="29"/>
      <c r="D14" s="26"/>
      <c r="E14" s="27"/>
    </row>
    <row r="15" spans="1:5" ht="12.95" customHeight="1">
      <c r="A15" s="45">
        <f>+A14+0.3</f>
        <v>1.3</v>
      </c>
      <c r="B15" s="25">
        <f t="shared" si="0"/>
        <v>0.325</v>
      </c>
      <c r="C15" s="29"/>
      <c r="D15" s="26"/>
      <c r="E15" s="27"/>
    </row>
    <row r="16" spans="1:5" ht="12.95" customHeight="1">
      <c r="A16" s="45">
        <v>1.5</v>
      </c>
      <c r="B16" s="25">
        <f t="shared" si="0"/>
        <v>0.375</v>
      </c>
      <c r="C16" s="29"/>
      <c r="D16" s="26"/>
      <c r="E16" s="27"/>
    </row>
    <row r="17" spans="1:5" ht="12.95" customHeight="1">
      <c r="A17" s="45">
        <f>+A16+0.3</f>
        <v>1.8</v>
      </c>
      <c r="B17" s="25">
        <f t="shared" si="0"/>
        <v>0.45</v>
      </c>
      <c r="C17" s="29"/>
      <c r="D17" s="26"/>
      <c r="E17" s="27"/>
    </row>
    <row r="18" spans="1:5" ht="12.95" customHeight="1">
      <c r="A18" s="45">
        <v>2</v>
      </c>
      <c r="B18" s="25">
        <f t="shared" si="0"/>
        <v>0.5</v>
      </c>
      <c r="C18" s="29"/>
      <c r="D18" s="26"/>
      <c r="E18" s="27"/>
    </row>
    <row r="19" spans="1:5" ht="12.95" customHeight="1">
      <c r="A19" s="45">
        <f>+A18+0.3</f>
        <v>2.3</v>
      </c>
      <c r="B19" s="25">
        <f t="shared" si="0"/>
        <v>0.575</v>
      </c>
      <c r="C19" s="29"/>
      <c r="D19" s="26"/>
      <c r="E19" s="27"/>
    </row>
    <row r="20" spans="1:5" ht="12.95" customHeight="1">
      <c r="A20" s="45">
        <f>+A19+0.3</f>
        <v>2.5999999999999996</v>
      </c>
      <c r="B20" s="25">
        <f t="shared" si="0"/>
        <v>0.6499999999999999</v>
      </c>
      <c r="C20" s="29"/>
      <c r="D20" s="26"/>
      <c r="E20" s="27"/>
    </row>
    <row r="21" spans="1:5" ht="12.95" customHeight="1">
      <c r="A21" s="45">
        <v>3</v>
      </c>
      <c r="B21" s="25">
        <f t="shared" si="0"/>
        <v>0.75</v>
      </c>
      <c r="C21" s="29"/>
      <c r="D21" s="26"/>
      <c r="E21" s="27"/>
    </row>
    <row r="22" spans="1:5" ht="12.95" customHeight="1">
      <c r="A22" s="45">
        <f>+A21+0.3</f>
        <v>3.3</v>
      </c>
      <c r="B22" s="25">
        <f t="shared" si="0"/>
        <v>0.825</v>
      </c>
      <c r="C22" s="29"/>
      <c r="D22" s="26"/>
      <c r="E22" s="27"/>
    </row>
    <row r="23" spans="1:5" ht="12.95" customHeight="1">
      <c r="A23" s="45">
        <f>+A22+0.3</f>
        <v>3.5999999999999996</v>
      </c>
      <c r="B23" s="25">
        <f t="shared" si="0"/>
        <v>0.8999999999999999</v>
      </c>
      <c r="C23" s="29"/>
      <c r="D23" s="26"/>
      <c r="E23" s="27"/>
    </row>
    <row r="24" spans="1:5" ht="12.95" customHeight="1">
      <c r="A24" s="45">
        <f>+A23+0.3</f>
        <v>3.8999999999999995</v>
      </c>
      <c r="B24" s="25">
        <f t="shared" si="0"/>
        <v>0.9749999999999999</v>
      </c>
      <c r="C24" s="29"/>
      <c r="D24" s="26"/>
      <c r="E24" s="27"/>
    </row>
    <row r="25" spans="1:5" ht="12.95" customHeight="1" thickBot="1">
      <c r="A25" s="46">
        <v>4</v>
      </c>
      <c r="B25" s="47">
        <f t="shared" si="0"/>
        <v>1</v>
      </c>
      <c r="C25" s="30"/>
      <c r="D25" s="31"/>
      <c r="E25" s="32"/>
    </row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238</v>
      </c>
      <c r="C1" s="3" t="s">
        <v>1</v>
      </c>
      <c r="D1" s="4" t="s">
        <v>21</v>
      </c>
      <c r="E1" s="5" t="s">
        <v>38</v>
      </c>
    </row>
    <row r="2" spans="1:5" ht="30" customHeight="1">
      <c r="A2" s="6" t="s">
        <v>2</v>
      </c>
      <c r="B2" s="7" t="s">
        <v>24</v>
      </c>
      <c r="C2" s="8"/>
      <c r="D2" s="9"/>
      <c r="E2" s="10"/>
    </row>
    <row r="3" spans="1:5" ht="30" customHeight="1">
      <c r="A3" s="6" t="s">
        <v>3</v>
      </c>
      <c r="B3" s="36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23</v>
      </c>
      <c r="C5" s="14" t="s">
        <v>6</v>
      </c>
      <c r="D5" s="15">
        <v>0.4</v>
      </c>
      <c r="E5" s="16"/>
    </row>
    <row r="6" spans="1:5" ht="30" customHeight="1" thickBot="1">
      <c r="A6" s="17" t="s">
        <v>7</v>
      </c>
      <c r="B6" s="18" t="s">
        <v>28</v>
      </c>
      <c r="C6" s="19" t="s">
        <v>8</v>
      </c>
      <c r="D6" s="20">
        <f>IF(D5&lt;0,"valor del indicador fuera de rango",IF(D5&lt;=4,D5/4,IF(D5&lt;=4,1,IF(D5&gt;4,"valor del indicador fuera de rango"))))</f>
        <v>0.1</v>
      </c>
      <c r="E6" s="21"/>
    </row>
    <row r="7" spans="1:5" ht="30" customHeight="1" thickBot="1">
      <c r="A7" s="22" t="s">
        <v>9</v>
      </c>
      <c r="B7" s="23" t="s">
        <v>8</v>
      </c>
      <c r="C7" s="37" t="s">
        <v>10</v>
      </c>
      <c r="D7" s="38"/>
      <c r="E7" s="39"/>
    </row>
    <row r="8" spans="1:5" ht="12.95" customHeight="1">
      <c r="A8" s="42">
        <v>0</v>
      </c>
      <c r="B8" s="43">
        <f>+A8/4</f>
        <v>0</v>
      </c>
      <c r="C8" s="26"/>
      <c r="D8" s="26"/>
      <c r="E8" s="27"/>
    </row>
    <row r="9" spans="1:5" ht="12.95" customHeight="1">
      <c r="A9" s="44">
        <v>0.2</v>
      </c>
      <c r="B9" s="25">
        <f aca="true" t="shared" si="0" ref="B9:B25">+A9/4</f>
        <v>0.05</v>
      </c>
      <c r="C9" s="29"/>
      <c r="D9" s="26"/>
      <c r="E9" s="27"/>
    </row>
    <row r="10" spans="1:5" ht="12.95" customHeight="1">
      <c r="A10" s="44">
        <v>0.4</v>
      </c>
      <c r="B10" s="25">
        <f t="shared" si="0"/>
        <v>0.1</v>
      </c>
      <c r="C10" s="29"/>
      <c r="D10" s="26"/>
      <c r="E10" s="27"/>
    </row>
    <row r="11" spans="1:5" ht="12.95" customHeight="1">
      <c r="A11" s="45">
        <v>0.6</v>
      </c>
      <c r="B11" s="25">
        <f t="shared" si="0"/>
        <v>0.15</v>
      </c>
      <c r="C11" s="29"/>
      <c r="D11" s="26"/>
      <c r="E11" s="27"/>
    </row>
    <row r="12" spans="1:5" ht="12.95" customHeight="1">
      <c r="A12" s="44">
        <v>0.8</v>
      </c>
      <c r="B12" s="25">
        <f t="shared" si="0"/>
        <v>0.2</v>
      </c>
      <c r="C12" s="29"/>
      <c r="D12" s="26"/>
      <c r="E12" s="27"/>
    </row>
    <row r="13" spans="1:5" ht="12.95" customHeight="1">
      <c r="A13" s="45">
        <v>1</v>
      </c>
      <c r="B13" s="25">
        <f t="shared" si="0"/>
        <v>0.25</v>
      </c>
      <c r="C13" s="29"/>
      <c r="D13" s="26"/>
      <c r="E13" s="27"/>
    </row>
    <row r="14" spans="1:5" ht="12.95" customHeight="1">
      <c r="A14" s="45">
        <v>1</v>
      </c>
      <c r="B14" s="25">
        <f t="shared" si="0"/>
        <v>0.25</v>
      </c>
      <c r="C14" s="29"/>
      <c r="D14" s="26"/>
      <c r="E14" s="27"/>
    </row>
    <row r="15" spans="1:5" ht="12.95" customHeight="1">
      <c r="A15" s="45">
        <f>+A14+0.3</f>
        <v>1.3</v>
      </c>
      <c r="B15" s="25">
        <f t="shared" si="0"/>
        <v>0.325</v>
      </c>
      <c r="C15" s="29"/>
      <c r="D15" s="26"/>
      <c r="E15" s="27"/>
    </row>
    <row r="16" spans="1:5" ht="12.95" customHeight="1">
      <c r="A16" s="45">
        <v>1.5</v>
      </c>
      <c r="B16" s="25">
        <f t="shared" si="0"/>
        <v>0.375</v>
      </c>
      <c r="C16" s="29"/>
      <c r="D16" s="26"/>
      <c r="E16" s="27"/>
    </row>
    <row r="17" spans="1:5" ht="12.95" customHeight="1">
      <c r="A17" s="45">
        <f>+A16+0.3</f>
        <v>1.8</v>
      </c>
      <c r="B17" s="25">
        <f t="shared" si="0"/>
        <v>0.45</v>
      </c>
      <c r="C17" s="29"/>
      <c r="D17" s="26"/>
      <c r="E17" s="27"/>
    </row>
    <row r="18" spans="1:5" ht="12.95" customHeight="1">
      <c r="A18" s="45">
        <v>2</v>
      </c>
      <c r="B18" s="25">
        <f t="shared" si="0"/>
        <v>0.5</v>
      </c>
      <c r="C18" s="29"/>
      <c r="D18" s="26"/>
      <c r="E18" s="27"/>
    </row>
    <row r="19" spans="1:5" ht="12.95" customHeight="1">
      <c r="A19" s="45">
        <f>+A18+0.3</f>
        <v>2.3</v>
      </c>
      <c r="B19" s="25">
        <f t="shared" si="0"/>
        <v>0.575</v>
      </c>
      <c r="C19" s="29"/>
      <c r="D19" s="26"/>
      <c r="E19" s="27"/>
    </row>
    <row r="20" spans="1:5" ht="12.95" customHeight="1">
      <c r="A20" s="45">
        <f>+A19+0.3</f>
        <v>2.5999999999999996</v>
      </c>
      <c r="B20" s="25">
        <f t="shared" si="0"/>
        <v>0.6499999999999999</v>
      </c>
      <c r="C20" s="29"/>
      <c r="D20" s="26"/>
      <c r="E20" s="27"/>
    </row>
    <row r="21" spans="1:5" ht="12.95" customHeight="1">
      <c r="A21" s="45">
        <v>3</v>
      </c>
      <c r="B21" s="25">
        <f t="shared" si="0"/>
        <v>0.75</v>
      </c>
      <c r="C21" s="29"/>
      <c r="D21" s="26"/>
      <c r="E21" s="27"/>
    </row>
    <row r="22" spans="1:5" ht="12.95" customHeight="1">
      <c r="A22" s="45">
        <f>+A21+0.3</f>
        <v>3.3</v>
      </c>
      <c r="B22" s="25">
        <f t="shared" si="0"/>
        <v>0.825</v>
      </c>
      <c r="C22" s="29"/>
      <c r="D22" s="26"/>
      <c r="E22" s="27"/>
    </row>
    <row r="23" spans="1:5" ht="12.95" customHeight="1">
      <c r="A23" s="45">
        <f>+A22+0.3</f>
        <v>3.5999999999999996</v>
      </c>
      <c r="B23" s="25">
        <f t="shared" si="0"/>
        <v>0.8999999999999999</v>
      </c>
      <c r="C23" s="29"/>
      <c r="D23" s="26"/>
      <c r="E23" s="27"/>
    </row>
    <row r="24" spans="1:5" ht="12.95" customHeight="1">
      <c r="A24" s="45">
        <f>+A23+0.3</f>
        <v>3.8999999999999995</v>
      </c>
      <c r="B24" s="25">
        <f t="shared" si="0"/>
        <v>0.9749999999999999</v>
      </c>
      <c r="C24" s="29"/>
      <c r="D24" s="26"/>
      <c r="E24" s="27"/>
    </row>
    <row r="25" spans="1:5" ht="12.95" customHeight="1" thickBot="1">
      <c r="A25" s="46">
        <v>4</v>
      </c>
      <c r="B25" s="47">
        <f t="shared" si="0"/>
        <v>1</v>
      </c>
      <c r="C25" s="30"/>
      <c r="D25" s="31"/>
      <c r="E25" s="32"/>
    </row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239</v>
      </c>
      <c r="C1" s="3" t="s">
        <v>1</v>
      </c>
      <c r="D1" s="4" t="s">
        <v>21</v>
      </c>
      <c r="E1" s="5" t="s">
        <v>38</v>
      </c>
    </row>
    <row r="2" spans="1:5" ht="30" customHeight="1">
      <c r="A2" s="6" t="s">
        <v>2</v>
      </c>
      <c r="B2" s="7" t="s">
        <v>26</v>
      </c>
      <c r="C2" s="8"/>
      <c r="D2" s="9"/>
      <c r="E2" s="10"/>
    </row>
    <row r="3" spans="1:5" ht="30" customHeight="1">
      <c r="A3" s="6" t="s">
        <v>3</v>
      </c>
      <c r="B3" s="36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23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28</v>
      </c>
      <c r="C6" s="19" t="s">
        <v>8</v>
      </c>
      <c r="D6" s="20">
        <f>IF(D5&lt;0,"valor del indicador fuera de rango",IF(D5&lt;=4,D5/4,IF(D5&lt;=4,1,IF(D5&gt;4,"valor del indicador fuera de rango"))))</f>
        <v>0.5</v>
      </c>
      <c r="E6" s="21"/>
    </row>
    <row r="7" spans="1:5" ht="30" customHeight="1" thickBot="1">
      <c r="A7" s="22" t="s">
        <v>9</v>
      </c>
      <c r="B7" s="23" t="s">
        <v>8</v>
      </c>
      <c r="C7" s="37" t="s">
        <v>10</v>
      </c>
      <c r="D7" s="38"/>
      <c r="E7" s="39"/>
    </row>
    <row r="8" spans="1:5" ht="12.95" customHeight="1">
      <c r="A8" s="42">
        <v>0</v>
      </c>
      <c r="B8" s="43">
        <f>+A8/4</f>
        <v>0</v>
      </c>
      <c r="C8" s="26"/>
      <c r="D8" s="26"/>
      <c r="E8" s="27"/>
    </row>
    <row r="9" spans="1:5" ht="12.95" customHeight="1">
      <c r="A9" s="44">
        <v>0.2</v>
      </c>
      <c r="B9" s="25">
        <f aca="true" t="shared" si="0" ref="B9:B25">+A9/4</f>
        <v>0.05</v>
      </c>
      <c r="C9" s="29"/>
      <c r="D9" s="26"/>
      <c r="E9" s="27"/>
    </row>
    <row r="10" spans="1:5" ht="12.95" customHeight="1">
      <c r="A10" s="44">
        <v>0.4</v>
      </c>
      <c r="B10" s="25">
        <f t="shared" si="0"/>
        <v>0.1</v>
      </c>
      <c r="C10" s="29"/>
      <c r="D10" s="26"/>
      <c r="E10" s="27"/>
    </row>
    <row r="11" spans="1:5" ht="12.95" customHeight="1">
      <c r="A11" s="45">
        <v>0.6</v>
      </c>
      <c r="B11" s="25">
        <f t="shared" si="0"/>
        <v>0.15</v>
      </c>
      <c r="C11" s="29"/>
      <c r="D11" s="26"/>
      <c r="E11" s="27"/>
    </row>
    <row r="12" spans="1:5" ht="12.95" customHeight="1">
      <c r="A12" s="44">
        <v>0.8</v>
      </c>
      <c r="B12" s="25">
        <f t="shared" si="0"/>
        <v>0.2</v>
      </c>
      <c r="C12" s="29"/>
      <c r="D12" s="26"/>
      <c r="E12" s="27"/>
    </row>
    <row r="13" spans="1:5" ht="12.95" customHeight="1">
      <c r="A13" s="45">
        <v>1</v>
      </c>
      <c r="B13" s="25">
        <f t="shared" si="0"/>
        <v>0.25</v>
      </c>
      <c r="C13" s="29"/>
      <c r="D13" s="26"/>
      <c r="E13" s="27"/>
    </row>
    <row r="14" spans="1:5" ht="12.95" customHeight="1">
      <c r="A14" s="45">
        <v>1</v>
      </c>
      <c r="B14" s="25">
        <f t="shared" si="0"/>
        <v>0.25</v>
      </c>
      <c r="C14" s="29"/>
      <c r="D14" s="26"/>
      <c r="E14" s="27"/>
    </row>
    <row r="15" spans="1:5" ht="12.95" customHeight="1">
      <c r="A15" s="45">
        <f>+A14+0.3</f>
        <v>1.3</v>
      </c>
      <c r="B15" s="25">
        <f t="shared" si="0"/>
        <v>0.325</v>
      </c>
      <c r="C15" s="29"/>
      <c r="D15" s="26"/>
      <c r="E15" s="27"/>
    </row>
    <row r="16" spans="1:5" ht="12.95" customHeight="1">
      <c r="A16" s="45">
        <v>1.5</v>
      </c>
      <c r="B16" s="25">
        <f t="shared" si="0"/>
        <v>0.375</v>
      </c>
      <c r="C16" s="29"/>
      <c r="D16" s="26"/>
      <c r="E16" s="27"/>
    </row>
    <row r="17" spans="1:5" ht="12.95" customHeight="1">
      <c r="A17" s="45">
        <f>+A16+0.3</f>
        <v>1.8</v>
      </c>
      <c r="B17" s="25">
        <f t="shared" si="0"/>
        <v>0.45</v>
      </c>
      <c r="C17" s="29"/>
      <c r="D17" s="26"/>
      <c r="E17" s="27"/>
    </row>
    <row r="18" spans="1:5" ht="12.95" customHeight="1">
      <c r="A18" s="45">
        <v>2</v>
      </c>
      <c r="B18" s="25">
        <f t="shared" si="0"/>
        <v>0.5</v>
      </c>
      <c r="C18" s="29"/>
      <c r="D18" s="26"/>
      <c r="E18" s="27"/>
    </row>
    <row r="19" spans="1:5" ht="12.95" customHeight="1">
      <c r="A19" s="45">
        <f>+A18+0.3</f>
        <v>2.3</v>
      </c>
      <c r="B19" s="25">
        <f t="shared" si="0"/>
        <v>0.575</v>
      </c>
      <c r="C19" s="29"/>
      <c r="D19" s="26"/>
      <c r="E19" s="27"/>
    </row>
    <row r="20" spans="1:5" ht="12.95" customHeight="1">
      <c r="A20" s="45">
        <f>+A19+0.3</f>
        <v>2.5999999999999996</v>
      </c>
      <c r="B20" s="25">
        <f t="shared" si="0"/>
        <v>0.6499999999999999</v>
      </c>
      <c r="C20" s="29"/>
      <c r="D20" s="26"/>
      <c r="E20" s="27"/>
    </row>
    <row r="21" spans="1:5" ht="12.95" customHeight="1">
      <c r="A21" s="45">
        <v>3</v>
      </c>
      <c r="B21" s="25">
        <f t="shared" si="0"/>
        <v>0.75</v>
      </c>
      <c r="C21" s="29"/>
      <c r="D21" s="26"/>
      <c r="E21" s="27"/>
    </row>
    <row r="22" spans="1:5" ht="12.95" customHeight="1">
      <c r="A22" s="45">
        <f>+A21+0.3</f>
        <v>3.3</v>
      </c>
      <c r="B22" s="25">
        <f t="shared" si="0"/>
        <v>0.825</v>
      </c>
      <c r="C22" s="29"/>
      <c r="D22" s="26"/>
      <c r="E22" s="27"/>
    </row>
    <row r="23" spans="1:5" ht="12.95" customHeight="1">
      <c r="A23" s="45">
        <f>+A22+0.3</f>
        <v>3.5999999999999996</v>
      </c>
      <c r="B23" s="25">
        <f t="shared" si="0"/>
        <v>0.8999999999999999</v>
      </c>
      <c r="C23" s="29"/>
      <c r="D23" s="26"/>
      <c r="E23" s="27"/>
    </row>
    <row r="24" spans="1:5" ht="12.95" customHeight="1">
      <c r="A24" s="45">
        <f>+A23+0.3</f>
        <v>3.8999999999999995</v>
      </c>
      <c r="B24" s="25">
        <f t="shared" si="0"/>
        <v>0.9749999999999999</v>
      </c>
      <c r="C24" s="29"/>
      <c r="D24" s="26"/>
      <c r="E24" s="27"/>
    </row>
    <row r="25" spans="1:5" ht="12.95" customHeight="1" thickBot="1">
      <c r="A25" s="46">
        <v>4</v>
      </c>
      <c r="B25" s="47">
        <f t="shared" si="0"/>
        <v>1</v>
      </c>
      <c r="C25" s="30"/>
      <c r="D25" s="31"/>
      <c r="E25" s="32"/>
    </row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240</v>
      </c>
      <c r="C1" s="3" t="s">
        <v>1</v>
      </c>
      <c r="D1" s="4" t="s">
        <v>21</v>
      </c>
      <c r="E1" s="5" t="s">
        <v>38</v>
      </c>
    </row>
    <row r="2" spans="1:5" ht="30" customHeight="1">
      <c r="A2" s="6" t="s">
        <v>2</v>
      </c>
      <c r="B2" s="7" t="s">
        <v>27</v>
      </c>
      <c r="C2" s="8"/>
      <c r="D2" s="9"/>
      <c r="E2" s="10"/>
    </row>
    <row r="3" spans="1:5" ht="30" customHeight="1">
      <c r="A3" s="6" t="s">
        <v>3</v>
      </c>
      <c r="B3" s="36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23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28</v>
      </c>
      <c r="C6" s="19" t="s">
        <v>8</v>
      </c>
      <c r="D6" s="20">
        <f>IF(D5&lt;0,"valor del indicador fuera de rango",IF(D5&lt;=4,D5/4,IF(D5&lt;=4,1,IF(D5&gt;4,"valor del indicador fuera de rango"))))</f>
        <v>0.5</v>
      </c>
      <c r="E6" s="21"/>
    </row>
    <row r="7" spans="1:5" ht="30" customHeight="1" thickBot="1">
      <c r="A7" s="40" t="s">
        <v>9</v>
      </c>
      <c r="B7" s="41" t="s">
        <v>8</v>
      </c>
      <c r="C7" s="37" t="s">
        <v>10</v>
      </c>
      <c r="D7" s="38"/>
      <c r="E7" s="39"/>
    </row>
    <row r="8" spans="1:5" ht="12.95" customHeight="1">
      <c r="A8" s="42">
        <v>0</v>
      </c>
      <c r="B8" s="43">
        <f>+A8/4</f>
        <v>0</v>
      </c>
      <c r="C8" s="26"/>
      <c r="D8" s="26"/>
      <c r="E8" s="27"/>
    </row>
    <row r="9" spans="1:5" ht="12.95" customHeight="1">
      <c r="A9" s="44">
        <v>0.2</v>
      </c>
      <c r="B9" s="25">
        <f aca="true" t="shared" si="0" ref="B9:B25">+A9/4</f>
        <v>0.05</v>
      </c>
      <c r="C9" s="29"/>
      <c r="D9" s="26"/>
      <c r="E9" s="27"/>
    </row>
    <row r="10" spans="1:5" ht="12.95" customHeight="1">
      <c r="A10" s="44">
        <v>0.4</v>
      </c>
      <c r="B10" s="25">
        <f t="shared" si="0"/>
        <v>0.1</v>
      </c>
      <c r="C10" s="29"/>
      <c r="D10" s="26"/>
      <c r="E10" s="27"/>
    </row>
    <row r="11" spans="1:5" ht="12.95" customHeight="1">
      <c r="A11" s="45">
        <v>0.6</v>
      </c>
      <c r="B11" s="25">
        <f t="shared" si="0"/>
        <v>0.15</v>
      </c>
      <c r="C11" s="29"/>
      <c r="D11" s="26"/>
      <c r="E11" s="27"/>
    </row>
    <row r="12" spans="1:5" ht="12.95" customHeight="1">
      <c r="A12" s="44">
        <v>0.8</v>
      </c>
      <c r="B12" s="25">
        <f t="shared" si="0"/>
        <v>0.2</v>
      </c>
      <c r="C12" s="29"/>
      <c r="D12" s="26"/>
      <c r="E12" s="27"/>
    </row>
    <row r="13" spans="1:5" ht="12.95" customHeight="1">
      <c r="A13" s="45">
        <v>1</v>
      </c>
      <c r="B13" s="25">
        <f t="shared" si="0"/>
        <v>0.25</v>
      </c>
      <c r="C13" s="29"/>
      <c r="D13" s="26"/>
      <c r="E13" s="27"/>
    </row>
    <row r="14" spans="1:5" ht="12.95" customHeight="1">
      <c r="A14" s="45">
        <v>1</v>
      </c>
      <c r="B14" s="25">
        <f t="shared" si="0"/>
        <v>0.25</v>
      </c>
      <c r="C14" s="29"/>
      <c r="D14" s="26"/>
      <c r="E14" s="27"/>
    </row>
    <row r="15" spans="1:5" ht="12.95" customHeight="1">
      <c r="A15" s="45">
        <f>+A14+0.3</f>
        <v>1.3</v>
      </c>
      <c r="B15" s="25">
        <f t="shared" si="0"/>
        <v>0.325</v>
      </c>
      <c r="C15" s="29"/>
      <c r="D15" s="26"/>
      <c r="E15" s="27"/>
    </row>
    <row r="16" spans="1:5" ht="12.95" customHeight="1">
      <c r="A16" s="45">
        <v>1.5</v>
      </c>
      <c r="B16" s="25">
        <f t="shared" si="0"/>
        <v>0.375</v>
      </c>
      <c r="C16" s="29"/>
      <c r="D16" s="26"/>
      <c r="E16" s="27"/>
    </row>
    <row r="17" spans="1:5" ht="12.95" customHeight="1">
      <c r="A17" s="45">
        <f>+A16+0.3</f>
        <v>1.8</v>
      </c>
      <c r="B17" s="25">
        <f t="shared" si="0"/>
        <v>0.45</v>
      </c>
      <c r="C17" s="29"/>
      <c r="D17" s="26"/>
      <c r="E17" s="27"/>
    </row>
    <row r="18" spans="1:5" ht="12.95" customHeight="1">
      <c r="A18" s="45">
        <v>2</v>
      </c>
      <c r="B18" s="25">
        <f t="shared" si="0"/>
        <v>0.5</v>
      </c>
      <c r="C18" s="29"/>
      <c r="D18" s="26"/>
      <c r="E18" s="27"/>
    </row>
    <row r="19" spans="1:5" ht="12.95" customHeight="1">
      <c r="A19" s="45">
        <f>+A18+0.3</f>
        <v>2.3</v>
      </c>
      <c r="B19" s="25">
        <f t="shared" si="0"/>
        <v>0.575</v>
      </c>
      <c r="C19" s="29"/>
      <c r="D19" s="26"/>
      <c r="E19" s="27"/>
    </row>
    <row r="20" spans="1:5" ht="12.95" customHeight="1">
      <c r="A20" s="45">
        <f>+A19+0.3</f>
        <v>2.5999999999999996</v>
      </c>
      <c r="B20" s="25">
        <f t="shared" si="0"/>
        <v>0.6499999999999999</v>
      </c>
      <c r="C20" s="29"/>
      <c r="D20" s="26"/>
      <c r="E20" s="27"/>
    </row>
    <row r="21" spans="1:5" ht="12.95" customHeight="1">
      <c r="A21" s="45">
        <v>3</v>
      </c>
      <c r="B21" s="25">
        <f t="shared" si="0"/>
        <v>0.75</v>
      </c>
      <c r="C21" s="29"/>
      <c r="D21" s="26"/>
      <c r="E21" s="27"/>
    </row>
    <row r="22" spans="1:5" ht="12.95" customHeight="1">
      <c r="A22" s="45">
        <f>+A21+0.3</f>
        <v>3.3</v>
      </c>
      <c r="B22" s="25">
        <f t="shared" si="0"/>
        <v>0.825</v>
      </c>
      <c r="C22" s="29"/>
      <c r="D22" s="26"/>
      <c r="E22" s="27"/>
    </row>
    <row r="23" spans="1:5" ht="12.95" customHeight="1">
      <c r="A23" s="45">
        <f>+A22+0.3</f>
        <v>3.5999999999999996</v>
      </c>
      <c r="B23" s="25">
        <f t="shared" si="0"/>
        <v>0.8999999999999999</v>
      </c>
      <c r="C23" s="29"/>
      <c r="D23" s="26"/>
      <c r="E23" s="27"/>
    </row>
    <row r="24" spans="1:5" ht="12.95" customHeight="1">
      <c r="A24" s="45">
        <f>+A23+0.3</f>
        <v>3.8999999999999995</v>
      </c>
      <c r="B24" s="25">
        <f t="shared" si="0"/>
        <v>0.9749999999999999</v>
      </c>
      <c r="C24" s="29"/>
      <c r="D24" s="26"/>
      <c r="E24" s="27"/>
    </row>
    <row r="25" spans="1:5" ht="12.95" customHeight="1" thickBot="1">
      <c r="A25" s="46">
        <v>4</v>
      </c>
      <c r="B25" s="47">
        <f t="shared" si="0"/>
        <v>1</v>
      </c>
      <c r="C25" s="30"/>
      <c r="D25" s="31"/>
      <c r="E25" s="32"/>
    </row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2007-07-16T11:55:43Z</dcterms:created>
  <dcterms:modified xsi:type="dcterms:W3CDTF">2015-05-14T15:53:30Z</dcterms:modified>
  <cp:category/>
  <cp:version/>
  <cp:contentType/>
  <cp:contentStatus/>
</cp:coreProperties>
</file>