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Escritorio\SINTETIZADOR\"/>
    </mc:Choice>
  </mc:AlternateContent>
  <bookViews>
    <workbookView xWindow="0" yWindow="0" windowWidth="17256" windowHeight="609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AD83" i="1"/>
  <c r="AD85" i="1" s="1"/>
  <c r="V99" i="1"/>
  <c r="N90" i="1"/>
  <c r="F105" i="1"/>
  <c r="AD25" i="1"/>
  <c r="F59" i="1"/>
  <c r="F35" i="1"/>
  <c r="F63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V34" i="1"/>
  <c r="N56" i="1"/>
  <c r="F65" i="1" l="1"/>
  <c r="V31" i="1"/>
  <c r="V75" i="1" l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74" i="1"/>
  <c r="F93" i="1"/>
  <c r="F107" i="1" s="1"/>
  <c r="F94" i="1"/>
  <c r="F95" i="1"/>
  <c r="F96" i="1"/>
  <c r="F97" i="1"/>
  <c r="F98" i="1"/>
  <c r="F99" i="1"/>
  <c r="F100" i="1"/>
  <c r="F101" i="1"/>
  <c r="F102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9" i="1"/>
  <c r="V101" i="1" l="1"/>
  <c r="AD27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74" i="1"/>
  <c r="N92" i="1" l="1"/>
  <c r="AD75" i="1"/>
  <c r="AD76" i="1"/>
  <c r="AD77" i="1"/>
  <c r="AD78" i="1"/>
  <c r="AD79" i="1"/>
  <c r="AD80" i="1"/>
  <c r="AD74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0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9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9" i="1"/>
  <c r="V36" i="1" l="1"/>
</calcChain>
</file>

<file path=xl/sharedStrings.xml><?xml version="1.0" encoding="utf-8"?>
<sst xmlns="http://schemas.openxmlformats.org/spreadsheetml/2006/main" count="500" uniqueCount="138">
  <si>
    <t>Tipo</t>
  </si>
  <si>
    <t>Valor</t>
  </si>
  <si>
    <t>Cantidad</t>
  </si>
  <si>
    <t>Condensador</t>
  </si>
  <si>
    <t>1,2nF</t>
  </si>
  <si>
    <t>100nF</t>
  </si>
  <si>
    <t>SSM2212RZ</t>
  </si>
  <si>
    <t>Par diferencial</t>
  </si>
  <si>
    <t>Transistor</t>
  </si>
  <si>
    <t>2N7000</t>
  </si>
  <si>
    <t>BC547B</t>
  </si>
  <si>
    <t>Resistencia</t>
  </si>
  <si>
    <t>10k 1%</t>
  </si>
  <si>
    <t>100k 1%</t>
  </si>
  <si>
    <t>47k 5%</t>
  </si>
  <si>
    <t>20k 1%</t>
  </si>
  <si>
    <t>200k 1%</t>
  </si>
  <si>
    <t>2,8k 1%</t>
  </si>
  <si>
    <t>100 1%</t>
  </si>
  <si>
    <t>4,75k 1%</t>
  </si>
  <si>
    <t>64,9 1%</t>
  </si>
  <si>
    <t>7,15k 1%</t>
  </si>
  <si>
    <t>OpAmp</t>
  </si>
  <si>
    <t>LF356</t>
  </si>
  <si>
    <t>LM311</t>
  </si>
  <si>
    <t>TL074</t>
  </si>
  <si>
    <t>Conector PCB</t>
  </si>
  <si>
    <t>282836-2</t>
  </si>
  <si>
    <t>282836-3</t>
  </si>
  <si>
    <t>ADSR</t>
  </si>
  <si>
    <t>Rvar</t>
  </si>
  <si>
    <t>10k 5%</t>
  </si>
  <si>
    <t>10nF</t>
  </si>
  <si>
    <t>0,01uF</t>
  </si>
  <si>
    <t>C_electrolitico</t>
  </si>
  <si>
    <t>22uF</t>
  </si>
  <si>
    <t>2,2uF</t>
  </si>
  <si>
    <t>Diodo</t>
  </si>
  <si>
    <t>1N4148</t>
  </si>
  <si>
    <t>20k 5%</t>
  </si>
  <si>
    <t>100k 5%</t>
  </si>
  <si>
    <t>4,7k 5%</t>
  </si>
  <si>
    <t>22k 5%</t>
  </si>
  <si>
    <t>100 5%</t>
  </si>
  <si>
    <t>150k 5%</t>
  </si>
  <si>
    <t>1M 5%</t>
  </si>
  <si>
    <t>OS102011MS2QN1</t>
  </si>
  <si>
    <t>DS01254L01BE</t>
  </si>
  <si>
    <t>LM555xN</t>
  </si>
  <si>
    <t>TL071</t>
  </si>
  <si>
    <t>TL072</t>
  </si>
  <si>
    <t>282836-6</t>
  </si>
  <si>
    <t>1nF</t>
  </si>
  <si>
    <t>21k 1%</t>
  </si>
  <si>
    <t>15k 1%</t>
  </si>
  <si>
    <t>1k 1%</t>
  </si>
  <si>
    <t>7,5k 5%</t>
  </si>
  <si>
    <t>2,2k 5%</t>
  </si>
  <si>
    <t>6,8k 5%</t>
  </si>
  <si>
    <t>15k 5%</t>
  </si>
  <si>
    <t>39k 5%</t>
  </si>
  <si>
    <t>82k 5%</t>
  </si>
  <si>
    <t>1,8k 5%</t>
  </si>
  <si>
    <t>3,9k 5%</t>
  </si>
  <si>
    <t>1k 5%</t>
  </si>
  <si>
    <t>BOTÓN</t>
  </si>
  <si>
    <t>PVA1OAH1V2</t>
  </si>
  <si>
    <t>MEZCLADOR</t>
  </si>
  <si>
    <t>282836-4</t>
  </si>
  <si>
    <t>RUIDO</t>
  </si>
  <si>
    <t>25uF</t>
  </si>
  <si>
    <t>1uF</t>
  </si>
  <si>
    <t>5nF</t>
  </si>
  <si>
    <t>3nF</t>
  </si>
  <si>
    <t>820pF</t>
  </si>
  <si>
    <t>BC548</t>
  </si>
  <si>
    <t>56k 5%</t>
  </si>
  <si>
    <t>5,6k 5%</t>
  </si>
  <si>
    <t>390k 5%</t>
  </si>
  <si>
    <t>18k 5%</t>
  </si>
  <si>
    <t>VCA</t>
  </si>
  <si>
    <t>24k 5%</t>
  </si>
  <si>
    <t>36k 5%</t>
  </si>
  <si>
    <t>Espejo de corriente</t>
  </si>
  <si>
    <t>BCV61</t>
  </si>
  <si>
    <t>VCF</t>
  </si>
  <si>
    <t>4,7nF</t>
  </si>
  <si>
    <t>0,1uF</t>
  </si>
  <si>
    <t>10uF</t>
  </si>
  <si>
    <t>150uF</t>
  </si>
  <si>
    <t>220k 5%</t>
  </si>
  <si>
    <t>220 5%</t>
  </si>
  <si>
    <t>82 5%</t>
  </si>
  <si>
    <t>360 5%</t>
  </si>
  <si>
    <t>8,2k 5%</t>
  </si>
  <si>
    <t>3,3M 5%</t>
  </si>
  <si>
    <t>SP3T</t>
  </si>
  <si>
    <t>2PST</t>
  </si>
  <si>
    <t>OS10301MS8QP1</t>
  </si>
  <si>
    <t>BC5557B</t>
  </si>
  <si>
    <t>LFO</t>
  </si>
  <si>
    <t>37,4k 1%</t>
  </si>
  <si>
    <t>22,1k 1%</t>
  </si>
  <si>
    <t>150k 1%</t>
  </si>
  <si>
    <t>18,2k 1%</t>
  </si>
  <si>
    <t>26,1k 1%</t>
  </si>
  <si>
    <t>9,53k 1%</t>
  </si>
  <si>
    <t>52,3k 1%</t>
  </si>
  <si>
    <t>140k 1%</t>
  </si>
  <si>
    <t>€/u.</t>
  </si>
  <si>
    <t>Total (€)</t>
  </si>
  <si>
    <t>TOTAL</t>
  </si>
  <si>
    <t>10k 20%</t>
  </si>
  <si>
    <t>1M 20%</t>
  </si>
  <si>
    <t>10k 10%</t>
  </si>
  <si>
    <t>2k 10%</t>
  </si>
  <si>
    <t>1k 10%</t>
  </si>
  <si>
    <t>5k 10%</t>
  </si>
  <si>
    <t>25k 10%</t>
  </si>
  <si>
    <t>47k 20%</t>
  </si>
  <si>
    <t>20k 20%</t>
  </si>
  <si>
    <t>267k 1%</t>
  </si>
  <si>
    <t>100k 20%</t>
  </si>
  <si>
    <t>1k 20%</t>
  </si>
  <si>
    <t>5k 20%</t>
  </si>
  <si>
    <t>470k 20%</t>
  </si>
  <si>
    <t>PLACA PCB</t>
  </si>
  <si>
    <t xml:space="preserve">Total </t>
  </si>
  <si>
    <t>Teclado con exponenciador y VCO</t>
  </si>
  <si>
    <t>PTC</t>
  </si>
  <si>
    <t>1k 3900ppm/ºC</t>
  </si>
  <si>
    <r>
      <t>€/mm</t>
    </r>
    <r>
      <rPr>
        <vertAlign val="superscript"/>
        <sz val="11"/>
        <color theme="1"/>
        <rFont val="Times New Roman"/>
        <family val="1"/>
      </rPr>
      <t>2</t>
    </r>
  </si>
  <si>
    <r>
      <t>mm</t>
    </r>
    <r>
      <rPr>
        <vertAlign val="superscript"/>
        <sz val="11"/>
        <color theme="1"/>
        <rFont val="Times New Roman"/>
        <family val="1"/>
      </rPr>
      <t>2</t>
    </r>
  </si>
  <si>
    <t>Pot_Lineal</t>
  </si>
  <si>
    <t>Mosfet</t>
  </si>
  <si>
    <t>Botón</t>
  </si>
  <si>
    <t>Pot_Log</t>
  </si>
  <si>
    <t>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</si>
</sst>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6" formatCode="_-* #,##0.0000\ &quot;€&quot;_-;\-* #,##0.00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4" fontId="1" fillId="0" borderId="6" xfId="0" applyNumberFormat="1" applyFont="1" applyBorder="1" applyAlignment="1">
      <alignment vertical="center"/>
    </xf>
    <xf numFmtId="44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4" fontId="1" fillId="0" borderId="17" xfId="0" applyNumberFormat="1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" fillId="2" borderId="9" xfId="0" applyNumberFormat="1" applyFont="1" applyFill="1" applyBorder="1" applyAlignment="1">
      <alignment vertical="center"/>
    </xf>
    <xf numFmtId="44" fontId="1" fillId="0" borderId="16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31"/>
  <sheetViews>
    <sheetView tabSelected="1" topLeftCell="A55" zoomScale="95" zoomScaleNormal="95" workbookViewId="0">
      <selection activeCell="I90" sqref="I90"/>
    </sheetView>
  </sheetViews>
  <sheetFormatPr baseColWidth="10" defaultRowHeight="13.8" x14ac:dyDescent="0.3"/>
  <cols>
    <col min="1" max="1" width="11.5546875" style="10"/>
    <col min="2" max="2" width="12.6640625" style="10" bestFit="1" customWidth="1"/>
    <col min="3" max="5" width="11.5546875" style="10"/>
    <col min="6" max="6" width="12.88671875" style="10" bestFit="1" customWidth="1"/>
    <col min="7" max="9" width="11.5546875" style="10"/>
    <col min="10" max="10" width="13.44140625" style="10" bestFit="1" customWidth="1"/>
    <col min="11" max="15" width="11.5546875" style="10"/>
    <col min="16" max="16" width="11.5546875" style="10" customWidth="1"/>
    <col min="17" max="17" width="3" style="38" customWidth="1"/>
    <col min="18" max="46" width="11.5546875" style="10"/>
    <col min="47" max="47" width="13.6640625" style="10" bestFit="1" customWidth="1"/>
    <col min="48" max="53" width="11.5546875" style="10"/>
    <col min="54" max="54" width="12.6640625" style="10" bestFit="1" customWidth="1"/>
    <col min="55" max="55" width="13.6640625" style="10" bestFit="1" customWidth="1"/>
    <col min="56" max="60" width="11.5546875" style="10"/>
    <col min="61" max="61" width="11.77734375" style="10" customWidth="1"/>
    <col min="62" max="62" width="14.6640625" style="10" bestFit="1" customWidth="1"/>
    <col min="63" max="63" width="18.44140625" style="10" bestFit="1" customWidth="1"/>
    <col min="64" max="64" width="11.5546875" style="10" customWidth="1"/>
    <col min="65" max="69" width="11.5546875" style="10"/>
    <col min="70" max="70" width="17.6640625" style="10" bestFit="1" customWidth="1"/>
    <col min="71" max="71" width="12.21875" style="10" bestFit="1" customWidth="1"/>
    <col min="72" max="77" width="11.5546875" style="10"/>
    <col min="78" max="78" width="14.21875" style="10" bestFit="1" customWidth="1"/>
    <col min="79" max="79" width="17.109375" style="10" bestFit="1" customWidth="1"/>
    <col min="80" max="85" width="11.5546875" style="10"/>
    <col min="86" max="86" width="14.21875" style="10" bestFit="1" customWidth="1"/>
    <col min="87" max="93" width="11.5546875" style="10"/>
    <col min="94" max="94" width="14.77734375" style="10" bestFit="1" customWidth="1"/>
    <col min="95" max="101" width="11.5546875" style="10"/>
    <col min="102" max="102" width="14.77734375" style="10" bestFit="1" customWidth="1"/>
    <col min="103" max="16384" width="11.5546875" style="10"/>
  </cols>
  <sheetData>
    <row r="1" spans="2:33" x14ac:dyDescent="0.3"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8"/>
      <c r="AD1" s="8"/>
      <c r="AE1" s="8"/>
      <c r="AF1" s="8"/>
      <c r="AG1" s="8"/>
    </row>
    <row r="6" spans="2:33" ht="14.4" thickBot="1" x14ac:dyDescent="0.35">
      <c r="Q6" s="10"/>
    </row>
    <row r="7" spans="2:33" ht="14.4" thickBot="1" x14ac:dyDescent="0.35">
      <c r="B7" s="18" t="s">
        <v>128</v>
      </c>
      <c r="C7" s="19"/>
      <c r="D7" s="19"/>
      <c r="E7" s="19"/>
      <c r="F7" s="20"/>
      <c r="J7" s="18" t="s">
        <v>128</v>
      </c>
      <c r="K7" s="19"/>
      <c r="L7" s="19"/>
      <c r="M7" s="19"/>
      <c r="N7" s="20"/>
      <c r="Q7" s="10"/>
      <c r="R7" s="21" t="s">
        <v>29</v>
      </c>
      <c r="S7" s="22"/>
      <c r="T7" s="22"/>
      <c r="U7" s="22"/>
      <c r="V7" s="23"/>
      <c r="Z7" s="21" t="s">
        <v>80</v>
      </c>
      <c r="AA7" s="22"/>
      <c r="AB7" s="22"/>
      <c r="AC7" s="22"/>
      <c r="AD7" s="23"/>
    </row>
    <row r="8" spans="2:33" x14ac:dyDescent="0.3">
      <c r="B8" s="6" t="s">
        <v>0</v>
      </c>
      <c r="C8" s="1" t="s">
        <v>1</v>
      </c>
      <c r="D8" s="1" t="s">
        <v>109</v>
      </c>
      <c r="E8" s="1" t="s">
        <v>2</v>
      </c>
      <c r="F8" s="7" t="s">
        <v>127</v>
      </c>
      <c r="J8" s="6" t="s">
        <v>0</v>
      </c>
      <c r="K8" s="1" t="s">
        <v>1</v>
      </c>
      <c r="L8" s="1" t="s">
        <v>109</v>
      </c>
      <c r="M8" s="1" t="s">
        <v>2</v>
      </c>
      <c r="N8" s="7" t="s">
        <v>127</v>
      </c>
      <c r="Q8" s="10"/>
      <c r="R8" s="6" t="s">
        <v>0</v>
      </c>
      <c r="S8" s="1" t="s">
        <v>1</v>
      </c>
      <c r="T8" s="1" t="s">
        <v>109</v>
      </c>
      <c r="U8" s="1" t="s">
        <v>2</v>
      </c>
      <c r="V8" s="7" t="s">
        <v>110</v>
      </c>
      <c r="Z8" s="6" t="s">
        <v>0</v>
      </c>
      <c r="AA8" s="1" t="s">
        <v>1</v>
      </c>
      <c r="AB8" s="1" t="s">
        <v>109</v>
      </c>
      <c r="AC8" s="1" t="s">
        <v>2</v>
      </c>
      <c r="AD8" s="7" t="s">
        <v>110</v>
      </c>
    </row>
    <row r="9" spans="2:33" x14ac:dyDescent="0.3">
      <c r="B9" s="25" t="s">
        <v>3</v>
      </c>
      <c r="C9" s="26" t="s">
        <v>4</v>
      </c>
      <c r="D9" s="27">
        <v>0.373</v>
      </c>
      <c r="E9" s="26">
        <v>1</v>
      </c>
      <c r="F9" s="28">
        <f>D9*E9</f>
        <v>0.373</v>
      </c>
      <c r="J9" s="25" t="s">
        <v>3</v>
      </c>
      <c r="K9" s="26" t="s">
        <v>4</v>
      </c>
      <c r="L9" s="27">
        <v>0.373</v>
      </c>
      <c r="M9" s="26">
        <v>1</v>
      </c>
      <c r="N9" s="28">
        <f>L9*M9</f>
        <v>0.373</v>
      </c>
      <c r="Q9" s="10"/>
      <c r="R9" s="25" t="s">
        <v>3</v>
      </c>
      <c r="S9" s="26" t="s">
        <v>32</v>
      </c>
      <c r="T9" s="27">
        <v>0.16900000000000001</v>
      </c>
      <c r="U9" s="26">
        <v>1</v>
      </c>
      <c r="V9" s="28">
        <f>T9*U9</f>
        <v>0.16900000000000001</v>
      </c>
      <c r="Z9" s="25" t="s">
        <v>3</v>
      </c>
      <c r="AA9" s="26" t="s">
        <v>5</v>
      </c>
      <c r="AB9" s="27">
        <v>0.22</v>
      </c>
      <c r="AC9" s="26">
        <v>3</v>
      </c>
      <c r="AD9" s="28">
        <f>AB9*AC9</f>
        <v>0.66</v>
      </c>
    </row>
    <row r="10" spans="2:33" x14ac:dyDescent="0.3">
      <c r="B10" s="25" t="s">
        <v>3</v>
      </c>
      <c r="C10" s="26" t="s">
        <v>52</v>
      </c>
      <c r="D10" s="27">
        <v>0.42399999999999999</v>
      </c>
      <c r="E10" s="26">
        <v>1</v>
      </c>
      <c r="F10" s="28">
        <f>D10*E10</f>
        <v>0.42399999999999999</v>
      </c>
      <c r="J10" s="25" t="s">
        <v>3</v>
      </c>
      <c r="K10" s="26" t="s">
        <v>52</v>
      </c>
      <c r="L10" s="27">
        <v>0.42399999999999999</v>
      </c>
      <c r="M10" s="26">
        <v>1</v>
      </c>
      <c r="N10" s="28">
        <f>L10*M10</f>
        <v>0.42399999999999999</v>
      </c>
      <c r="Q10" s="10"/>
      <c r="R10" s="25" t="s">
        <v>3</v>
      </c>
      <c r="S10" s="26" t="s">
        <v>33</v>
      </c>
      <c r="T10" s="27">
        <v>0.16900000000000001</v>
      </c>
      <c r="U10" s="26">
        <v>1</v>
      </c>
      <c r="V10" s="28">
        <f t="shared" ref="V10:V31" si="0">T10*U10</f>
        <v>0.16900000000000001</v>
      </c>
      <c r="Z10" s="25" t="s">
        <v>11</v>
      </c>
      <c r="AA10" s="26" t="s">
        <v>14</v>
      </c>
      <c r="AB10" s="27">
        <v>8.5000000000000006E-2</v>
      </c>
      <c r="AC10" s="26">
        <v>3</v>
      </c>
      <c r="AD10" s="28">
        <f t="shared" ref="AD10:AD22" si="1">AB10*AC10</f>
        <v>0.255</v>
      </c>
    </row>
    <row r="11" spans="2:33" x14ac:dyDescent="0.3">
      <c r="B11" s="25" t="s">
        <v>3</v>
      </c>
      <c r="C11" s="26" t="s">
        <v>5</v>
      </c>
      <c r="D11" s="27">
        <v>0.22</v>
      </c>
      <c r="E11" s="26">
        <v>12</v>
      </c>
      <c r="F11" s="28">
        <f>D11*E11</f>
        <v>2.64</v>
      </c>
      <c r="J11" s="25" t="s">
        <v>3</v>
      </c>
      <c r="K11" s="26" t="s">
        <v>5</v>
      </c>
      <c r="L11" s="27">
        <v>0.22</v>
      </c>
      <c r="M11" s="26">
        <v>12</v>
      </c>
      <c r="N11" s="28">
        <f>L11*M11</f>
        <v>2.64</v>
      </c>
      <c r="Q11" s="10"/>
      <c r="R11" s="25" t="s">
        <v>3</v>
      </c>
      <c r="S11" s="26" t="s">
        <v>5</v>
      </c>
      <c r="T11" s="27">
        <v>0.22</v>
      </c>
      <c r="U11" s="26">
        <v>4</v>
      </c>
      <c r="V11" s="28">
        <f t="shared" si="0"/>
        <v>0.88</v>
      </c>
      <c r="Z11" s="25" t="s">
        <v>11</v>
      </c>
      <c r="AA11" s="26" t="s">
        <v>81</v>
      </c>
      <c r="AB11" s="27">
        <v>8.5000000000000006E-2</v>
      </c>
      <c r="AC11" s="26">
        <v>1</v>
      </c>
      <c r="AD11" s="28">
        <f t="shared" si="1"/>
        <v>8.5000000000000006E-2</v>
      </c>
    </row>
    <row r="12" spans="2:33" x14ac:dyDescent="0.3">
      <c r="B12" s="25" t="s">
        <v>11</v>
      </c>
      <c r="C12" s="26" t="s">
        <v>53</v>
      </c>
      <c r="D12" s="27">
        <v>0.10199999999999999</v>
      </c>
      <c r="E12" s="26">
        <v>1</v>
      </c>
      <c r="F12" s="28">
        <f>D12*E12</f>
        <v>0.10199999999999999</v>
      </c>
      <c r="J12" s="25" t="s">
        <v>11</v>
      </c>
      <c r="K12" s="26" t="s">
        <v>53</v>
      </c>
      <c r="L12" s="27">
        <v>0.10199999999999999</v>
      </c>
      <c r="M12" s="26">
        <v>1</v>
      </c>
      <c r="N12" s="28">
        <f>L12*M12</f>
        <v>0.10199999999999999</v>
      </c>
      <c r="Q12" s="10"/>
      <c r="R12" s="25" t="s">
        <v>34</v>
      </c>
      <c r="S12" s="26" t="s">
        <v>35</v>
      </c>
      <c r="T12" s="27">
        <v>0.47399999999999998</v>
      </c>
      <c r="U12" s="26">
        <v>1</v>
      </c>
      <c r="V12" s="28">
        <f t="shared" si="0"/>
        <v>0.47399999999999998</v>
      </c>
      <c r="Z12" s="25" t="s">
        <v>11</v>
      </c>
      <c r="AA12" s="26" t="s">
        <v>40</v>
      </c>
      <c r="AB12" s="27">
        <v>8.5000000000000006E-2</v>
      </c>
      <c r="AC12" s="26">
        <v>1</v>
      </c>
      <c r="AD12" s="28">
        <f t="shared" si="1"/>
        <v>8.5000000000000006E-2</v>
      </c>
    </row>
    <row r="13" spans="2:33" x14ac:dyDescent="0.3">
      <c r="B13" s="25" t="s">
        <v>11</v>
      </c>
      <c r="C13" s="26" t="s">
        <v>54</v>
      </c>
      <c r="D13" s="27">
        <v>0.10199999999999999</v>
      </c>
      <c r="E13" s="26">
        <v>1</v>
      </c>
      <c r="F13" s="28">
        <f>D13*E13</f>
        <v>0.10199999999999999</v>
      </c>
      <c r="J13" s="25" t="s">
        <v>11</v>
      </c>
      <c r="K13" s="26" t="s">
        <v>54</v>
      </c>
      <c r="L13" s="27">
        <v>0.10199999999999999</v>
      </c>
      <c r="M13" s="26">
        <v>1</v>
      </c>
      <c r="N13" s="28">
        <f>L13*M13</f>
        <v>0.10199999999999999</v>
      </c>
      <c r="Q13" s="10"/>
      <c r="R13" s="25" t="s">
        <v>34</v>
      </c>
      <c r="S13" s="26" t="s">
        <v>36</v>
      </c>
      <c r="T13" s="27">
        <v>0.39</v>
      </c>
      <c r="U13" s="26">
        <v>1</v>
      </c>
      <c r="V13" s="28">
        <f t="shared" si="0"/>
        <v>0.39</v>
      </c>
      <c r="Z13" s="25" t="s">
        <v>11</v>
      </c>
      <c r="AA13" s="26" t="s">
        <v>82</v>
      </c>
      <c r="AB13" s="27">
        <v>8.5000000000000006E-2</v>
      </c>
      <c r="AC13" s="26">
        <v>2</v>
      </c>
      <c r="AD13" s="28">
        <f t="shared" si="1"/>
        <v>0.17</v>
      </c>
    </row>
    <row r="14" spans="2:33" x14ac:dyDescent="0.3">
      <c r="B14" s="25" t="s">
        <v>11</v>
      </c>
      <c r="C14" s="26" t="s">
        <v>55</v>
      </c>
      <c r="D14" s="27">
        <v>0.10199999999999999</v>
      </c>
      <c r="E14" s="26">
        <v>1</v>
      </c>
      <c r="F14" s="28">
        <f>D14*E14</f>
        <v>0.10199999999999999</v>
      </c>
      <c r="J14" s="25" t="s">
        <v>11</v>
      </c>
      <c r="K14" s="26" t="s">
        <v>55</v>
      </c>
      <c r="L14" s="27">
        <v>0.10199999999999999</v>
      </c>
      <c r="M14" s="26">
        <v>1</v>
      </c>
      <c r="N14" s="28">
        <f>L14*M14</f>
        <v>0.10199999999999999</v>
      </c>
      <c r="Q14" s="10"/>
      <c r="R14" s="25" t="s">
        <v>37</v>
      </c>
      <c r="S14" s="26" t="s">
        <v>38</v>
      </c>
      <c r="T14" s="27">
        <v>8.5000000000000006E-2</v>
      </c>
      <c r="U14" s="26">
        <v>5</v>
      </c>
      <c r="V14" s="28">
        <f t="shared" si="0"/>
        <v>0.42500000000000004</v>
      </c>
      <c r="Z14" s="25" t="s">
        <v>11</v>
      </c>
      <c r="AA14" s="26" t="s">
        <v>64</v>
      </c>
      <c r="AB14" s="27">
        <v>8.5000000000000006E-2</v>
      </c>
      <c r="AC14" s="26">
        <v>1</v>
      </c>
      <c r="AD14" s="28">
        <f t="shared" si="1"/>
        <v>8.5000000000000006E-2</v>
      </c>
    </row>
    <row r="15" spans="2:33" x14ac:dyDescent="0.3">
      <c r="B15" s="25" t="s">
        <v>11</v>
      </c>
      <c r="C15" s="26" t="s">
        <v>56</v>
      </c>
      <c r="D15" s="27">
        <v>8.5000000000000006E-2</v>
      </c>
      <c r="E15" s="26">
        <v>1</v>
      </c>
      <c r="F15" s="28">
        <f>D15*E15</f>
        <v>8.5000000000000006E-2</v>
      </c>
      <c r="J15" s="25" t="s">
        <v>11</v>
      </c>
      <c r="K15" s="26" t="s">
        <v>56</v>
      </c>
      <c r="L15" s="27">
        <v>8.5000000000000006E-2</v>
      </c>
      <c r="M15" s="26">
        <v>1</v>
      </c>
      <c r="N15" s="28">
        <f>L15*M15</f>
        <v>8.5000000000000006E-2</v>
      </c>
      <c r="Q15" s="10"/>
      <c r="R15" s="25" t="s">
        <v>8</v>
      </c>
      <c r="S15" s="26" t="s">
        <v>10</v>
      </c>
      <c r="T15" s="27">
        <v>0.42399999999999999</v>
      </c>
      <c r="U15" s="26">
        <v>3</v>
      </c>
      <c r="V15" s="28">
        <f t="shared" si="0"/>
        <v>1.272</v>
      </c>
      <c r="Z15" s="25" t="s">
        <v>11</v>
      </c>
      <c r="AA15" s="26" t="s">
        <v>41</v>
      </c>
      <c r="AB15" s="27">
        <v>8.5000000000000006E-2</v>
      </c>
      <c r="AC15" s="26">
        <v>2</v>
      </c>
      <c r="AD15" s="28">
        <f t="shared" si="1"/>
        <v>0.17</v>
      </c>
    </row>
    <row r="16" spans="2:33" x14ac:dyDescent="0.3">
      <c r="B16" s="25" t="s">
        <v>11</v>
      </c>
      <c r="C16" s="26" t="s">
        <v>57</v>
      </c>
      <c r="D16" s="27">
        <v>8.5000000000000006E-2</v>
      </c>
      <c r="E16" s="26">
        <v>1</v>
      </c>
      <c r="F16" s="28">
        <f>D16*E16</f>
        <v>8.5000000000000006E-2</v>
      </c>
      <c r="J16" s="25" t="s">
        <v>11</v>
      </c>
      <c r="K16" s="26" t="s">
        <v>57</v>
      </c>
      <c r="L16" s="27">
        <v>8.5000000000000006E-2</v>
      </c>
      <c r="M16" s="26">
        <v>1</v>
      </c>
      <c r="N16" s="28">
        <f>L16*M16</f>
        <v>8.5000000000000006E-2</v>
      </c>
      <c r="Q16" s="10"/>
      <c r="R16" s="25" t="s">
        <v>11</v>
      </c>
      <c r="S16" s="26" t="s">
        <v>31</v>
      </c>
      <c r="T16" s="27">
        <v>8.5000000000000006E-2</v>
      </c>
      <c r="U16" s="26">
        <v>2</v>
      </c>
      <c r="V16" s="28">
        <f t="shared" si="0"/>
        <v>0.17</v>
      </c>
      <c r="Z16" s="25" t="s">
        <v>11</v>
      </c>
      <c r="AA16" s="26" t="s">
        <v>31</v>
      </c>
      <c r="AB16" s="27">
        <v>8.5000000000000006E-2</v>
      </c>
      <c r="AC16" s="26">
        <v>2</v>
      </c>
      <c r="AD16" s="28">
        <f t="shared" si="1"/>
        <v>0.17</v>
      </c>
    </row>
    <row r="17" spans="2:30" x14ac:dyDescent="0.3">
      <c r="B17" s="25" t="s">
        <v>11</v>
      </c>
      <c r="C17" s="26" t="s">
        <v>41</v>
      </c>
      <c r="D17" s="27">
        <v>8.5000000000000006E-2</v>
      </c>
      <c r="E17" s="26">
        <v>1</v>
      </c>
      <c r="F17" s="28">
        <f>D17*E17</f>
        <v>8.5000000000000006E-2</v>
      </c>
      <c r="J17" s="25" t="s">
        <v>11</v>
      </c>
      <c r="K17" s="26" t="s">
        <v>41</v>
      </c>
      <c r="L17" s="27">
        <v>8.5000000000000006E-2</v>
      </c>
      <c r="M17" s="26">
        <v>1</v>
      </c>
      <c r="N17" s="28">
        <f>L17*M17</f>
        <v>8.5000000000000006E-2</v>
      </c>
      <c r="Q17" s="10"/>
      <c r="R17" s="25" t="s">
        <v>11</v>
      </c>
      <c r="S17" s="26" t="s">
        <v>39</v>
      </c>
      <c r="T17" s="27">
        <v>8.5000000000000006E-2</v>
      </c>
      <c r="U17" s="26">
        <v>1</v>
      </c>
      <c r="V17" s="28">
        <f t="shared" si="0"/>
        <v>8.5000000000000006E-2</v>
      </c>
      <c r="Z17" s="25" t="s">
        <v>30</v>
      </c>
      <c r="AA17" s="26" t="s">
        <v>116</v>
      </c>
      <c r="AB17" s="27">
        <v>0.72</v>
      </c>
      <c r="AC17" s="26">
        <v>1</v>
      </c>
      <c r="AD17" s="28">
        <f t="shared" si="1"/>
        <v>0.72</v>
      </c>
    </row>
    <row r="18" spans="2:30" x14ac:dyDescent="0.3">
      <c r="B18" s="25" t="s">
        <v>11</v>
      </c>
      <c r="C18" s="26" t="s">
        <v>58</v>
      </c>
      <c r="D18" s="27">
        <v>8.5000000000000006E-2</v>
      </c>
      <c r="E18" s="26">
        <v>1</v>
      </c>
      <c r="F18" s="28">
        <f>D18*E18</f>
        <v>8.5000000000000006E-2</v>
      </c>
      <c r="J18" s="25" t="s">
        <v>11</v>
      </c>
      <c r="K18" s="26" t="s">
        <v>58</v>
      </c>
      <c r="L18" s="27">
        <v>8.5000000000000006E-2</v>
      </c>
      <c r="M18" s="26">
        <v>1</v>
      </c>
      <c r="N18" s="28">
        <f>L18*M18</f>
        <v>8.5000000000000006E-2</v>
      </c>
      <c r="Q18" s="10"/>
      <c r="R18" s="25" t="s">
        <v>11</v>
      </c>
      <c r="S18" s="26" t="s">
        <v>40</v>
      </c>
      <c r="T18" s="27">
        <v>8.5000000000000006E-2</v>
      </c>
      <c r="U18" s="26">
        <v>4</v>
      </c>
      <c r="V18" s="28">
        <f t="shared" si="0"/>
        <v>0.34</v>
      </c>
      <c r="Z18" s="25" t="s">
        <v>133</v>
      </c>
      <c r="AA18" s="26" t="s">
        <v>122</v>
      </c>
      <c r="AB18" s="27">
        <v>0.69499999999999995</v>
      </c>
      <c r="AC18" s="26">
        <v>2</v>
      </c>
      <c r="AD18" s="28">
        <f t="shared" si="1"/>
        <v>1.39</v>
      </c>
    </row>
    <row r="19" spans="2:30" x14ac:dyDescent="0.3">
      <c r="B19" s="25" t="s">
        <v>11</v>
      </c>
      <c r="C19" s="26" t="s">
        <v>31</v>
      </c>
      <c r="D19" s="27">
        <v>8.5000000000000006E-2</v>
      </c>
      <c r="E19" s="26">
        <v>3</v>
      </c>
      <c r="F19" s="28">
        <f>D19*E19</f>
        <v>0.255</v>
      </c>
      <c r="J19" s="25" t="s">
        <v>11</v>
      </c>
      <c r="K19" s="26" t="s">
        <v>31</v>
      </c>
      <c r="L19" s="27">
        <v>8.5000000000000006E-2</v>
      </c>
      <c r="M19" s="26">
        <v>3</v>
      </c>
      <c r="N19" s="28">
        <f>L19*M19</f>
        <v>0.255</v>
      </c>
      <c r="Q19" s="10"/>
      <c r="R19" s="25" t="s">
        <v>11</v>
      </c>
      <c r="S19" s="26" t="s">
        <v>41</v>
      </c>
      <c r="T19" s="27">
        <v>8.5000000000000006E-2</v>
      </c>
      <c r="U19" s="26">
        <v>4</v>
      </c>
      <c r="V19" s="28">
        <f t="shared" si="0"/>
        <v>0.34</v>
      </c>
      <c r="Z19" s="25" t="s">
        <v>22</v>
      </c>
      <c r="AA19" s="26" t="s">
        <v>49</v>
      </c>
      <c r="AB19" s="27">
        <v>0.79600000000000004</v>
      </c>
      <c r="AC19" s="26">
        <v>1</v>
      </c>
      <c r="AD19" s="28">
        <f t="shared" si="1"/>
        <v>0.79600000000000004</v>
      </c>
    </row>
    <row r="20" spans="2:30" x14ac:dyDescent="0.3">
      <c r="B20" s="25" t="s">
        <v>11</v>
      </c>
      <c r="C20" s="26" t="s">
        <v>59</v>
      </c>
      <c r="D20" s="27">
        <v>8.5000000000000006E-2</v>
      </c>
      <c r="E20" s="26">
        <v>1</v>
      </c>
      <c r="F20" s="28">
        <f>D20*E20</f>
        <v>8.5000000000000006E-2</v>
      </c>
      <c r="J20" s="25" t="s">
        <v>11</v>
      </c>
      <c r="K20" s="26" t="s">
        <v>59</v>
      </c>
      <c r="L20" s="27">
        <v>8.5000000000000006E-2</v>
      </c>
      <c r="M20" s="26">
        <v>1</v>
      </c>
      <c r="N20" s="28">
        <f>L20*M20</f>
        <v>8.5000000000000006E-2</v>
      </c>
      <c r="Q20" s="10"/>
      <c r="R20" s="25" t="s">
        <v>11</v>
      </c>
      <c r="S20" s="26" t="s">
        <v>42</v>
      </c>
      <c r="T20" s="27">
        <v>8.5000000000000006E-2</v>
      </c>
      <c r="U20" s="26">
        <v>1</v>
      </c>
      <c r="V20" s="28">
        <f t="shared" si="0"/>
        <v>8.5000000000000006E-2</v>
      </c>
      <c r="Z20" s="25" t="s">
        <v>7</v>
      </c>
      <c r="AA20" s="26" t="s">
        <v>6</v>
      </c>
      <c r="AB20" s="27">
        <v>6.39</v>
      </c>
      <c r="AC20" s="26">
        <v>1</v>
      </c>
      <c r="AD20" s="28">
        <f t="shared" si="1"/>
        <v>6.39</v>
      </c>
    </row>
    <row r="21" spans="2:30" x14ac:dyDescent="0.3">
      <c r="B21" s="25" t="s">
        <v>11</v>
      </c>
      <c r="C21" s="26" t="s">
        <v>42</v>
      </c>
      <c r="D21" s="27">
        <v>8.5000000000000006E-2</v>
      </c>
      <c r="E21" s="26">
        <v>1</v>
      </c>
      <c r="F21" s="28">
        <f>D21*E21</f>
        <v>8.5000000000000006E-2</v>
      </c>
      <c r="J21" s="25" t="s">
        <v>11</v>
      </c>
      <c r="K21" s="26" t="s">
        <v>42</v>
      </c>
      <c r="L21" s="27">
        <v>8.5000000000000006E-2</v>
      </c>
      <c r="M21" s="26">
        <v>1</v>
      </c>
      <c r="N21" s="28">
        <f>L21*M21</f>
        <v>8.5000000000000006E-2</v>
      </c>
      <c r="Q21" s="10"/>
      <c r="R21" s="25" t="s">
        <v>11</v>
      </c>
      <c r="S21" s="26" t="s">
        <v>43</v>
      </c>
      <c r="T21" s="27">
        <v>8.5000000000000006E-2</v>
      </c>
      <c r="U21" s="26">
        <v>3</v>
      </c>
      <c r="V21" s="28">
        <f t="shared" si="0"/>
        <v>0.255</v>
      </c>
      <c r="Z21" s="25" t="s">
        <v>83</v>
      </c>
      <c r="AA21" s="26" t="s">
        <v>84</v>
      </c>
      <c r="AB21" s="27">
        <v>0.313</v>
      </c>
      <c r="AC21" s="26">
        <v>1</v>
      </c>
      <c r="AD21" s="28">
        <f t="shared" si="1"/>
        <v>0.313</v>
      </c>
    </row>
    <row r="22" spans="2:30" ht="14.4" thickBot="1" x14ac:dyDescent="0.35">
      <c r="B22" s="25" t="s">
        <v>11</v>
      </c>
      <c r="C22" s="26" t="s">
        <v>60</v>
      </c>
      <c r="D22" s="27">
        <v>8.5000000000000006E-2</v>
      </c>
      <c r="E22" s="26">
        <v>1</v>
      </c>
      <c r="F22" s="28">
        <f>D22*E22</f>
        <v>8.5000000000000006E-2</v>
      </c>
      <c r="J22" s="25" t="s">
        <v>11</v>
      </c>
      <c r="K22" s="26" t="s">
        <v>60</v>
      </c>
      <c r="L22" s="27">
        <v>8.5000000000000006E-2</v>
      </c>
      <c r="M22" s="26">
        <v>1</v>
      </c>
      <c r="N22" s="28">
        <f>L22*M22</f>
        <v>8.5000000000000006E-2</v>
      </c>
      <c r="Q22" s="10"/>
      <c r="R22" s="25" t="s">
        <v>11</v>
      </c>
      <c r="S22" s="26" t="s">
        <v>44</v>
      </c>
      <c r="T22" s="27">
        <v>8.5000000000000006E-2</v>
      </c>
      <c r="U22" s="26">
        <v>1</v>
      </c>
      <c r="V22" s="28">
        <f t="shared" si="0"/>
        <v>8.5000000000000006E-2</v>
      </c>
      <c r="Z22" s="29" t="s">
        <v>26</v>
      </c>
      <c r="AA22" s="30" t="s">
        <v>51</v>
      </c>
      <c r="AB22" s="35">
        <v>2.29</v>
      </c>
      <c r="AC22" s="30">
        <v>1</v>
      </c>
      <c r="AD22" s="32">
        <f t="shared" si="1"/>
        <v>2.29</v>
      </c>
    </row>
    <row r="23" spans="2:30" ht="14.4" thickBot="1" x14ac:dyDescent="0.35">
      <c r="B23" s="25" t="s">
        <v>11</v>
      </c>
      <c r="C23" s="26" t="s">
        <v>61</v>
      </c>
      <c r="D23" s="27">
        <v>8.5000000000000006E-2</v>
      </c>
      <c r="E23" s="26">
        <v>1</v>
      </c>
      <c r="F23" s="28">
        <f>D23*E23</f>
        <v>8.5000000000000006E-2</v>
      </c>
      <c r="J23" s="25" t="s">
        <v>11</v>
      </c>
      <c r="K23" s="26" t="s">
        <v>61</v>
      </c>
      <c r="L23" s="27">
        <v>8.5000000000000006E-2</v>
      </c>
      <c r="M23" s="26">
        <v>1</v>
      </c>
      <c r="N23" s="28">
        <f>L23*M23</f>
        <v>8.5000000000000006E-2</v>
      </c>
      <c r="Q23" s="10"/>
      <c r="R23" s="25" t="s">
        <v>133</v>
      </c>
      <c r="S23" s="26" t="s">
        <v>112</v>
      </c>
      <c r="T23" s="27">
        <v>0.63500000000000001</v>
      </c>
      <c r="U23" s="26">
        <v>1</v>
      </c>
      <c r="V23" s="28">
        <f t="shared" si="0"/>
        <v>0.63500000000000001</v>
      </c>
    </row>
    <row r="24" spans="2:30" ht="16.8" x14ac:dyDescent="0.3">
      <c r="B24" s="25" t="s">
        <v>11</v>
      </c>
      <c r="C24" s="26" t="s">
        <v>45</v>
      </c>
      <c r="D24" s="27">
        <v>8.5000000000000006E-2</v>
      </c>
      <c r="E24" s="26">
        <v>2</v>
      </c>
      <c r="F24" s="28">
        <f>D24*E24</f>
        <v>0.17</v>
      </c>
      <c r="J24" s="25" t="s">
        <v>11</v>
      </c>
      <c r="K24" s="26" t="s">
        <v>45</v>
      </c>
      <c r="L24" s="27">
        <v>8.5000000000000006E-2</v>
      </c>
      <c r="M24" s="26">
        <v>2</v>
      </c>
      <c r="N24" s="28">
        <f>L24*M24</f>
        <v>0.17</v>
      </c>
      <c r="Q24" s="10"/>
      <c r="R24" s="25" t="s">
        <v>136</v>
      </c>
      <c r="S24" s="26" t="s">
        <v>113</v>
      </c>
      <c r="T24" s="27">
        <v>0.79600000000000004</v>
      </c>
      <c r="U24" s="26">
        <v>3</v>
      </c>
      <c r="V24" s="28">
        <f t="shared" si="0"/>
        <v>2.3879999999999999</v>
      </c>
      <c r="Z24" s="2" t="s">
        <v>126</v>
      </c>
      <c r="AA24" s="3"/>
      <c r="AB24" s="1" t="s">
        <v>131</v>
      </c>
      <c r="AC24" s="1" t="s">
        <v>132</v>
      </c>
      <c r="AD24" s="24" t="s">
        <v>127</v>
      </c>
    </row>
    <row r="25" spans="2:30" ht="14.4" thickBot="1" x14ac:dyDescent="0.35">
      <c r="B25" s="25" t="s">
        <v>11</v>
      </c>
      <c r="C25" s="26" t="s">
        <v>62</v>
      </c>
      <c r="D25" s="27">
        <v>8.5000000000000006E-2</v>
      </c>
      <c r="E25" s="26">
        <v>1</v>
      </c>
      <c r="F25" s="28">
        <f>D25*E25</f>
        <v>8.5000000000000006E-2</v>
      </c>
      <c r="J25" s="25" t="s">
        <v>11</v>
      </c>
      <c r="K25" s="26" t="s">
        <v>62</v>
      </c>
      <c r="L25" s="27">
        <v>8.5000000000000006E-2</v>
      </c>
      <c r="M25" s="26">
        <v>1</v>
      </c>
      <c r="N25" s="28">
        <f>L25*M25</f>
        <v>8.5000000000000006E-2</v>
      </c>
      <c r="Q25" s="10"/>
      <c r="R25" s="25" t="s">
        <v>97</v>
      </c>
      <c r="S25" s="26" t="s">
        <v>46</v>
      </c>
      <c r="T25" s="27">
        <v>0.33</v>
      </c>
      <c r="U25" s="26">
        <v>1</v>
      </c>
      <c r="V25" s="28">
        <f t="shared" si="0"/>
        <v>0.33</v>
      </c>
      <c r="Z25" s="4"/>
      <c r="AA25" s="5"/>
      <c r="AB25" s="31">
        <v>2.5000000000000001E-3</v>
      </c>
      <c r="AC25" s="30">
        <v>3538</v>
      </c>
      <c r="AD25" s="32">
        <f>AB25*AC25</f>
        <v>8.8450000000000006</v>
      </c>
    </row>
    <row r="26" spans="2:30" ht="14.4" thickBot="1" x14ac:dyDescent="0.35">
      <c r="B26" s="25" t="s">
        <v>11</v>
      </c>
      <c r="C26" s="26" t="s">
        <v>40</v>
      </c>
      <c r="D26" s="27">
        <v>8.5000000000000006E-2</v>
      </c>
      <c r="E26" s="26">
        <v>3</v>
      </c>
      <c r="F26" s="28">
        <f>D26*E26</f>
        <v>0.255</v>
      </c>
      <c r="J26" s="25" t="s">
        <v>11</v>
      </c>
      <c r="K26" s="26" t="s">
        <v>40</v>
      </c>
      <c r="L26" s="27">
        <v>8.5000000000000006E-2</v>
      </c>
      <c r="M26" s="26">
        <v>3</v>
      </c>
      <c r="N26" s="28">
        <f>L26*M26</f>
        <v>0.255</v>
      </c>
      <c r="Q26" s="10"/>
      <c r="R26" s="25" t="s">
        <v>137</v>
      </c>
      <c r="S26" s="26" t="s">
        <v>47</v>
      </c>
      <c r="T26" s="27">
        <v>0.313</v>
      </c>
      <c r="U26" s="26">
        <v>1</v>
      </c>
      <c r="V26" s="28">
        <f t="shared" si="0"/>
        <v>0.313</v>
      </c>
    </row>
    <row r="27" spans="2:30" ht="14.4" thickBot="1" x14ac:dyDescent="0.35">
      <c r="B27" s="25" t="s">
        <v>11</v>
      </c>
      <c r="C27" s="26" t="s">
        <v>63</v>
      </c>
      <c r="D27" s="27">
        <v>8.5000000000000006E-2</v>
      </c>
      <c r="E27" s="26">
        <v>1</v>
      </c>
      <c r="F27" s="28">
        <f>D27*E27</f>
        <v>8.5000000000000006E-2</v>
      </c>
      <c r="J27" s="25" t="s">
        <v>11</v>
      </c>
      <c r="K27" s="26" t="s">
        <v>63</v>
      </c>
      <c r="L27" s="27">
        <v>8.5000000000000006E-2</v>
      </c>
      <c r="M27" s="26">
        <v>1</v>
      </c>
      <c r="N27" s="28">
        <f>L27*M27</f>
        <v>8.5000000000000006E-2</v>
      </c>
      <c r="Q27" s="10"/>
      <c r="R27" s="36">
        <v>555</v>
      </c>
      <c r="S27" s="26" t="s">
        <v>48</v>
      </c>
      <c r="T27" s="27">
        <v>1.21</v>
      </c>
      <c r="U27" s="26">
        <v>1</v>
      </c>
      <c r="V27" s="28">
        <f t="shared" si="0"/>
        <v>1.21</v>
      </c>
      <c r="AC27" s="33" t="s">
        <v>111</v>
      </c>
      <c r="AD27" s="34">
        <f>SUM(AD9:AD22,AD25)</f>
        <v>22.423999999999999</v>
      </c>
    </row>
    <row r="28" spans="2:30" x14ac:dyDescent="0.3">
      <c r="B28" s="25" t="s">
        <v>129</v>
      </c>
      <c r="C28" s="26" t="s">
        <v>130</v>
      </c>
      <c r="D28" s="27">
        <v>3.91</v>
      </c>
      <c r="E28" s="26">
        <v>1</v>
      </c>
      <c r="F28" s="28">
        <f>D28*E28</f>
        <v>3.91</v>
      </c>
      <c r="J28" s="25" t="s">
        <v>129</v>
      </c>
      <c r="K28" s="26" t="s">
        <v>130</v>
      </c>
      <c r="L28" s="27">
        <v>3.91</v>
      </c>
      <c r="M28" s="26">
        <v>1</v>
      </c>
      <c r="N28" s="28">
        <f>L28*M28</f>
        <v>3.91</v>
      </c>
      <c r="Q28" s="10"/>
      <c r="R28" s="25" t="s">
        <v>22</v>
      </c>
      <c r="S28" s="26" t="s">
        <v>49</v>
      </c>
      <c r="T28" s="27">
        <v>0.79600000000000004</v>
      </c>
      <c r="U28" s="26">
        <v>1</v>
      </c>
      <c r="V28" s="28">
        <f t="shared" si="0"/>
        <v>0.79600000000000004</v>
      </c>
    </row>
    <row r="29" spans="2:30" x14ac:dyDescent="0.3">
      <c r="B29" s="25" t="s">
        <v>30</v>
      </c>
      <c r="C29" s="26" t="s">
        <v>116</v>
      </c>
      <c r="D29" s="27">
        <v>0.72</v>
      </c>
      <c r="E29" s="26">
        <v>1</v>
      </c>
      <c r="F29" s="28">
        <f>D29*E29</f>
        <v>0.72</v>
      </c>
      <c r="J29" s="25" t="s">
        <v>30</v>
      </c>
      <c r="K29" s="26" t="s">
        <v>116</v>
      </c>
      <c r="L29" s="27">
        <v>0.72</v>
      </c>
      <c r="M29" s="26">
        <v>1</v>
      </c>
      <c r="N29" s="28">
        <f>L29*M29</f>
        <v>0.72</v>
      </c>
      <c r="Q29" s="10"/>
      <c r="R29" s="25" t="s">
        <v>22</v>
      </c>
      <c r="S29" s="26" t="s">
        <v>50</v>
      </c>
      <c r="T29" s="27">
        <v>0.98299999999999998</v>
      </c>
      <c r="U29" s="26">
        <v>1</v>
      </c>
      <c r="V29" s="28">
        <f t="shared" si="0"/>
        <v>0.98299999999999998</v>
      </c>
    </row>
    <row r="30" spans="2:30" x14ac:dyDescent="0.3">
      <c r="B30" s="25" t="s">
        <v>30</v>
      </c>
      <c r="C30" s="26" t="s">
        <v>117</v>
      </c>
      <c r="D30" s="27">
        <v>1.25</v>
      </c>
      <c r="E30" s="26">
        <v>6</v>
      </c>
      <c r="F30" s="28">
        <f>D30*E30</f>
        <v>7.5</v>
      </c>
      <c r="J30" s="25" t="s">
        <v>30</v>
      </c>
      <c r="K30" s="26" t="s">
        <v>117</v>
      </c>
      <c r="L30" s="27">
        <v>1.25</v>
      </c>
      <c r="M30" s="26">
        <v>6</v>
      </c>
      <c r="N30" s="28">
        <f>L30*M30</f>
        <v>7.5</v>
      </c>
      <c r="Q30" s="10"/>
      <c r="R30" s="25" t="s">
        <v>26</v>
      </c>
      <c r="S30" s="26" t="s">
        <v>27</v>
      </c>
      <c r="T30" s="27">
        <v>0.67800000000000005</v>
      </c>
      <c r="U30" s="26">
        <v>1</v>
      </c>
      <c r="V30" s="28">
        <f t="shared" si="0"/>
        <v>0.67800000000000005</v>
      </c>
    </row>
    <row r="31" spans="2:30" ht="14.4" thickBot="1" x14ac:dyDescent="0.35">
      <c r="B31" s="25" t="s">
        <v>30</v>
      </c>
      <c r="C31" s="26" t="s">
        <v>114</v>
      </c>
      <c r="D31" s="27">
        <v>0.81</v>
      </c>
      <c r="E31" s="26">
        <v>4</v>
      </c>
      <c r="F31" s="28">
        <f>D31*E31</f>
        <v>3.24</v>
      </c>
      <c r="J31" s="25" t="s">
        <v>30</v>
      </c>
      <c r="K31" s="26" t="s">
        <v>114</v>
      </c>
      <c r="L31" s="27">
        <v>0.81</v>
      </c>
      <c r="M31" s="26">
        <v>4</v>
      </c>
      <c r="N31" s="28">
        <f>L31*M31</f>
        <v>3.24</v>
      </c>
      <c r="Q31" s="10"/>
      <c r="R31" s="29" t="s">
        <v>26</v>
      </c>
      <c r="S31" s="30" t="s">
        <v>28</v>
      </c>
      <c r="T31" s="35">
        <v>1.02</v>
      </c>
      <c r="U31" s="30">
        <v>1</v>
      </c>
      <c r="V31" s="32">
        <f t="shared" si="0"/>
        <v>1.02</v>
      </c>
    </row>
    <row r="32" spans="2:30" ht="14.4" thickBot="1" x14ac:dyDescent="0.35">
      <c r="B32" s="25" t="s">
        <v>30</v>
      </c>
      <c r="C32" s="26" t="s">
        <v>118</v>
      </c>
      <c r="D32" s="27">
        <v>1.25</v>
      </c>
      <c r="E32" s="26">
        <v>2</v>
      </c>
      <c r="F32" s="28">
        <f>D32*E32</f>
        <v>2.5</v>
      </c>
      <c r="J32" s="25" t="s">
        <v>30</v>
      </c>
      <c r="K32" s="26" t="s">
        <v>118</v>
      </c>
      <c r="L32" s="27">
        <v>1.25</v>
      </c>
      <c r="M32" s="26">
        <v>2</v>
      </c>
      <c r="N32" s="28">
        <f>L32*M32</f>
        <v>2.5</v>
      </c>
      <c r="Q32" s="10"/>
    </row>
    <row r="33" spans="2:22" ht="16.8" x14ac:dyDescent="0.3">
      <c r="B33" s="25" t="s">
        <v>133</v>
      </c>
      <c r="C33" s="26" t="s">
        <v>119</v>
      </c>
      <c r="D33" s="27">
        <v>0.79600000000000004</v>
      </c>
      <c r="E33" s="26">
        <v>1</v>
      </c>
      <c r="F33" s="28">
        <f>D33*E33</f>
        <v>0.79600000000000004</v>
      </c>
      <c r="J33" s="25" t="s">
        <v>133</v>
      </c>
      <c r="K33" s="26" t="s">
        <v>119</v>
      </c>
      <c r="L33" s="27">
        <v>0.79600000000000004</v>
      </c>
      <c r="M33" s="26">
        <v>1</v>
      </c>
      <c r="N33" s="28">
        <f>L33*M33</f>
        <v>0.79600000000000004</v>
      </c>
      <c r="Q33" s="10"/>
      <c r="R33" s="2" t="s">
        <v>126</v>
      </c>
      <c r="S33" s="3"/>
      <c r="T33" s="1" t="s">
        <v>131</v>
      </c>
      <c r="U33" s="1" t="s">
        <v>132</v>
      </c>
      <c r="V33" s="24" t="s">
        <v>127</v>
      </c>
    </row>
    <row r="34" spans="2:22" ht="14.4" thickBot="1" x14ac:dyDescent="0.35">
      <c r="B34" s="25" t="s">
        <v>22</v>
      </c>
      <c r="C34" s="26" t="s">
        <v>50</v>
      </c>
      <c r="D34" s="27">
        <v>0.98299999999999998</v>
      </c>
      <c r="E34" s="26">
        <v>2</v>
      </c>
      <c r="F34" s="28">
        <f>D34*E34</f>
        <v>1.966</v>
      </c>
      <c r="J34" s="25" t="s">
        <v>22</v>
      </c>
      <c r="K34" s="26" t="s">
        <v>50</v>
      </c>
      <c r="L34" s="27">
        <v>0.98299999999999998</v>
      </c>
      <c r="M34" s="26">
        <v>2</v>
      </c>
      <c r="N34" s="28">
        <f>L34*M34</f>
        <v>1.966</v>
      </c>
      <c r="Q34" s="10"/>
      <c r="R34" s="4"/>
      <c r="S34" s="5"/>
      <c r="T34" s="31">
        <v>2.5000000000000001E-3</v>
      </c>
      <c r="U34" s="30">
        <v>7254</v>
      </c>
      <c r="V34" s="32">
        <f>T34*U34</f>
        <v>18.135000000000002</v>
      </c>
    </row>
    <row r="35" spans="2:22" ht="14.4" thickBot="1" x14ac:dyDescent="0.35">
      <c r="B35" s="25" t="s">
        <v>135</v>
      </c>
      <c r="C35" s="26" t="s">
        <v>66</v>
      </c>
      <c r="D35" s="27">
        <v>0.93200000000000005</v>
      </c>
      <c r="E35" s="26">
        <v>12</v>
      </c>
      <c r="F35" s="28">
        <f>D35*E35</f>
        <v>11.184000000000001</v>
      </c>
      <c r="J35" s="25" t="s">
        <v>65</v>
      </c>
      <c r="K35" s="26" t="s">
        <v>66</v>
      </c>
      <c r="L35" s="27">
        <v>0.93200000000000005</v>
      </c>
      <c r="M35" s="26">
        <v>12</v>
      </c>
      <c r="N35" s="28">
        <f>L35*M35</f>
        <v>11.184000000000001</v>
      </c>
      <c r="Q35" s="10"/>
    </row>
    <row r="36" spans="2:22" ht="14.4" thickBot="1" x14ac:dyDescent="0.35">
      <c r="J36" s="25" t="s">
        <v>7</v>
      </c>
      <c r="K36" s="26" t="s">
        <v>6</v>
      </c>
      <c r="L36" s="27">
        <v>6.39</v>
      </c>
      <c r="M36" s="26">
        <v>2</v>
      </c>
      <c r="N36" s="28">
        <f>L36*M36</f>
        <v>12.78</v>
      </c>
      <c r="Q36" s="10"/>
      <c r="U36" s="33" t="s">
        <v>111</v>
      </c>
      <c r="V36" s="34">
        <f>SUM(V9:V31,V34)</f>
        <v>31.627000000000002</v>
      </c>
    </row>
    <row r="37" spans="2:22" ht="14.4" thickBot="1" x14ac:dyDescent="0.35">
      <c r="J37" s="25" t="s">
        <v>134</v>
      </c>
      <c r="K37" s="26" t="s">
        <v>9</v>
      </c>
      <c r="L37" s="27">
        <v>0.34699999999999998</v>
      </c>
      <c r="M37" s="26">
        <v>1</v>
      </c>
      <c r="N37" s="28">
        <f>L37*M37</f>
        <v>0.34699999999999998</v>
      </c>
      <c r="Q37" s="10"/>
    </row>
    <row r="38" spans="2:22" ht="14.4" thickBot="1" x14ac:dyDescent="0.35">
      <c r="B38" s="18" t="s">
        <v>128</v>
      </c>
      <c r="C38" s="19"/>
      <c r="D38" s="19"/>
      <c r="E38" s="19"/>
      <c r="F38" s="20"/>
      <c r="J38" s="25" t="s">
        <v>8</v>
      </c>
      <c r="K38" s="26" t="s">
        <v>10</v>
      </c>
      <c r="L38" s="27">
        <v>0.42399999999999999</v>
      </c>
      <c r="M38" s="26">
        <v>1</v>
      </c>
      <c r="N38" s="28">
        <f>L38*M38</f>
        <v>0.42399999999999999</v>
      </c>
      <c r="Q38" s="10"/>
    </row>
    <row r="39" spans="2:22" x14ac:dyDescent="0.3">
      <c r="B39" s="6" t="s">
        <v>0</v>
      </c>
      <c r="C39" s="1" t="s">
        <v>1</v>
      </c>
      <c r="D39" s="1" t="s">
        <v>109</v>
      </c>
      <c r="E39" s="1" t="s">
        <v>2</v>
      </c>
      <c r="F39" s="7" t="s">
        <v>127</v>
      </c>
      <c r="J39" s="25" t="s">
        <v>11</v>
      </c>
      <c r="K39" s="26" t="s">
        <v>12</v>
      </c>
      <c r="L39" s="27">
        <v>0.10199999999999999</v>
      </c>
      <c r="M39" s="26">
        <v>3</v>
      </c>
      <c r="N39" s="28">
        <f>L39*M39</f>
        <v>0.30599999999999999</v>
      </c>
      <c r="Q39" s="10"/>
    </row>
    <row r="40" spans="2:22" x14ac:dyDescent="0.3">
      <c r="B40" s="25" t="s">
        <v>7</v>
      </c>
      <c r="C40" s="26" t="s">
        <v>6</v>
      </c>
      <c r="D40" s="27">
        <v>6.39</v>
      </c>
      <c r="E40" s="26">
        <v>2</v>
      </c>
      <c r="F40" s="28">
        <f>D40*E40</f>
        <v>12.78</v>
      </c>
      <c r="J40" s="25" t="s">
        <v>11</v>
      </c>
      <c r="K40" s="26" t="s">
        <v>13</v>
      </c>
      <c r="L40" s="27">
        <v>0.10199999999999999</v>
      </c>
      <c r="M40" s="26">
        <v>6</v>
      </c>
      <c r="N40" s="28">
        <f>L40*M40</f>
        <v>0.61199999999999999</v>
      </c>
      <c r="Q40" s="10"/>
    </row>
    <row r="41" spans="2:22" x14ac:dyDescent="0.3">
      <c r="B41" s="25" t="s">
        <v>134</v>
      </c>
      <c r="C41" s="26" t="s">
        <v>9</v>
      </c>
      <c r="D41" s="27">
        <v>0.34699999999999998</v>
      </c>
      <c r="E41" s="26">
        <v>1</v>
      </c>
      <c r="F41" s="28">
        <f>D41*E41</f>
        <v>0.34699999999999998</v>
      </c>
      <c r="J41" s="25" t="s">
        <v>11</v>
      </c>
      <c r="K41" s="26" t="s">
        <v>14</v>
      </c>
      <c r="L41" s="27">
        <v>8.5000000000000006E-2</v>
      </c>
      <c r="M41" s="26">
        <v>1</v>
      </c>
      <c r="N41" s="28">
        <f>L41*M41</f>
        <v>8.5000000000000006E-2</v>
      </c>
      <c r="Q41" s="10"/>
    </row>
    <row r="42" spans="2:22" x14ac:dyDescent="0.3">
      <c r="B42" s="25" t="s">
        <v>8</v>
      </c>
      <c r="C42" s="26" t="s">
        <v>10</v>
      </c>
      <c r="D42" s="27">
        <v>0.42399999999999999</v>
      </c>
      <c r="E42" s="26">
        <v>1</v>
      </c>
      <c r="F42" s="28">
        <f>D42*E42</f>
        <v>0.42399999999999999</v>
      </c>
      <c r="J42" s="25" t="s">
        <v>11</v>
      </c>
      <c r="K42" s="26" t="s">
        <v>15</v>
      </c>
      <c r="L42" s="27">
        <v>0.10199999999999999</v>
      </c>
      <c r="M42" s="26">
        <v>1</v>
      </c>
      <c r="N42" s="28">
        <f>L42*M42</f>
        <v>0.10199999999999999</v>
      </c>
      <c r="Q42" s="10"/>
    </row>
    <row r="43" spans="2:22" x14ac:dyDescent="0.3">
      <c r="B43" s="25" t="s">
        <v>11</v>
      </c>
      <c r="C43" s="26" t="s">
        <v>12</v>
      </c>
      <c r="D43" s="27">
        <v>0.10199999999999999</v>
      </c>
      <c r="E43" s="26">
        <v>3</v>
      </c>
      <c r="F43" s="28">
        <f>D43*E43</f>
        <v>0.30599999999999999</v>
      </c>
      <c r="J43" s="25" t="s">
        <v>11</v>
      </c>
      <c r="K43" s="26" t="s">
        <v>16</v>
      </c>
      <c r="L43" s="27">
        <v>0.10199999999999999</v>
      </c>
      <c r="M43" s="26">
        <v>2</v>
      </c>
      <c r="N43" s="28">
        <f>L43*M43</f>
        <v>0.20399999999999999</v>
      </c>
      <c r="Q43" s="10"/>
    </row>
    <row r="44" spans="2:22" x14ac:dyDescent="0.3">
      <c r="B44" s="25" t="s">
        <v>11</v>
      </c>
      <c r="C44" s="26" t="s">
        <v>13</v>
      </c>
      <c r="D44" s="27">
        <v>0.10199999999999999</v>
      </c>
      <c r="E44" s="26">
        <v>6</v>
      </c>
      <c r="F44" s="28">
        <f>D44*E44</f>
        <v>0.61199999999999999</v>
      </c>
      <c r="J44" s="25" t="s">
        <v>11</v>
      </c>
      <c r="K44" s="26" t="s">
        <v>17</v>
      </c>
      <c r="L44" s="27">
        <v>0.10199999999999999</v>
      </c>
      <c r="M44" s="26">
        <v>3</v>
      </c>
      <c r="N44" s="28">
        <f>L44*M44</f>
        <v>0.30599999999999999</v>
      </c>
      <c r="Q44" s="10"/>
    </row>
    <row r="45" spans="2:22" x14ac:dyDescent="0.3">
      <c r="B45" s="25" t="s">
        <v>11</v>
      </c>
      <c r="C45" s="26" t="s">
        <v>14</v>
      </c>
      <c r="D45" s="27">
        <v>8.5000000000000006E-2</v>
      </c>
      <c r="E45" s="26">
        <v>1</v>
      </c>
      <c r="F45" s="28">
        <f>D45*E45</f>
        <v>8.5000000000000006E-2</v>
      </c>
      <c r="J45" s="25" t="s">
        <v>11</v>
      </c>
      <c r="K45" s="26" t="s">
        <v>18</v>
      </c>
      <c r="L45" s="27">
        <v>0.10199999999999999</v>
      </c>
      <c r="M45" s="26">
        <v>1</v>
      </c>
      <c r="N45" s="28">
        <f>L45*M45</f>
        <v>0.10199999999999999</v>
      </c>
      <c r="Q45" s="10"/>
    </row>
    <row r="46" spans="2:22" x14ac:dyDescent="0.3">
      <c r="B46" s="25" t="s">
        <v>11</v>
      </c>
      <c r="C46" s="26" t="s">
        <v>15</v>
      </c>
      <c r="D46" s="27">
        <v>0.10199999999999999</v>
      </c>
      <c r="E46" s="26">
        <v>1</v>
      </c>
      <c r="F46" s="28">
        <f>D46*E46</f>
        <v>0.10199999999999999</v>
      </c>
      <c r="J46" s="25" t="s">
        <v>11</v>
      </c>
      <c r="K46" s="26" t="s">
        <v>19</v>
      </c>
      <c r="L46" s="27">
        <v>0.10199999999999999</v>
      </c>
      <c r="M46" s="26">
        <v>2</v>
      </c>
      <c r="N46" s="28">
        <f>L46*M46</f>
        <v>0.20399999999999999</v>
      </c>
      <c r="Q46" s="10"/>
    </row>
    <row r="47" spans="2:22" x14ac:dyDescent="0.3">
      <c r="B47" s="25" t="s">
        <v>11</v>
      </c>
      <c r="C47" s="26" t="s">
        <v>16</v>
      </c>
      <c r="D47" s="27">
        <v>0.10199999999999999</v>
      </c>
      <c r="E47" s="26">
        <v>2</v>
      </c>
      <c r="F47" s="28">
        <f>D47*E47</f>
        <v>0.20399999999999999</v>
      </c>
      <c r="J47" s="25" t="s">
        <v>11</v>
      </c>
      <c r="K47" s="26" t="s">
        <v>20</v>
      </c>
      <c r="L47" s="27">
        <v>0.127</v>
      </c>
      <c r="M47" s="26">
        <v>1</v>
      </c>
      <c r="N47" s="28">
        <f>L47*M47</f>
        <v>0.127</v>
      </c>
      <c r="Q47" s="10"/>
    </row>
    <row r="48" spans="2:22" x14ac:dyDescent="0.3">
      <c r="B48" s="25" t="s">
        <v>11</v>
      </c>
      <c r="C48" s="26" t="s">
        <v>17</v>
      </c>
      <c r="D48" s="27">
        <v>0.10199999999999999</v>
      </c>
      <c r="E48" s="26">
        <v>3</v>
      </c>
      <c r="F48" s="28">
        <f>D48*E48</f>
        <v>0.30599999999999999</v>
      </c>
      <c r="J48" s="25" t="s">
        <v>11</v>
      </c>
      <c r="K48" s="26" t="s">
        <v>21</v>
      </c>
      <c r="L48" s="27">
        <v>0.10199999999999999</v>
      </c>
      <c r="M48" s="26">
        <v>1</v>
      </c>
      <c r="N48" s="28">
        <f>L48*M48</f>
        <v>0.10199999999999999</v>
      </c>
      <c r="Q48" s="10"/>
    </row>
    <row r="49" spans="2:17" x14ac:dyDescent="0.3">
      <c r="B49" s="25" t="s">
        <v>11</v>
      </c>
      <c r="C49" s="26" t="s">
        <v>18</v>
      </c>
      <c r="D49" s="27">
        <v>0.10199999999999999</v>
      </c>
      <c r="E49" s="26">
        <v>1</v>
      </c>
      <c r="F49" s="28">
        <f>D49*E49</f>
        <v>0.10199999999999999</v>
      </c>
      <c r="J49" s="25" t="s">
        <v>30</v>
      </c>
      <c r="K49" s="26" t="s">
        <v>114</v>
      </c>
      <c r="L49" s="27">
        <v>0.81</v>
      </c>
      <c r="M49" s="26">
        <v>1</v>
      </c>
      <c r="N49" s="28">
        <f>L49*M49</f>
        <v>0.81</v>
      </c>
      <c r="Q49" s="10"/>
    </row>
    <row r="50" spans="2:17" x14ac:dyDescent="0.3">
      <c r="B50" s="25" t="s">
        <v>11</v>
      </c>
      <c r="C50" s="26" t="s">
        <v>19</v>
      </c>
      <c r="D50" s="27">
        <v>0.10199999999999999</v>
      </c>
      <c r="E50" s="26">
        <v>2</v>
      </c>
      <c r="F50" s="28">
        <f>D50*E50</f>
        <v>0.20399999999999999</v>
      </c>
      <c r="J50" s="25" t="s">
        <v>30</v>
      </c>
      <c r="K50" s="26" t="s">
        <v>115</v>
      </c>
      <c r="L50" s="27">
        <v>1.25</v>
      </c>
      <c r="M50" s="26">
        <v>1</v>
      </c>
      <c r="N50" s="28">
        <f>L50*M50</f>
        <v>1.25</v>
      </c>
      <c r="Q50" s="10"/>
    </row>
    <row r="51" spans="2:17" x14ac:dyDescent="0.3">
      <c r="B51" s="25" t="s">
        <v>11</v>
      </c>
      <c r="C51" s="26" t="s">
        <v>20</v>
      </c>
      <c r="D51" s="27">
        <v>0.127</v>
      </c>
      <c r="E51" s="26">
        <v>1</v>
      </c>
      <c r="F51" s="28">
        <f>D51*E51</f>
        <v>0.127</v>
      </c>
      <c r="J51" s="25" t="s">
        <v>22</v>
      </c>
      <c r="K51" s="26" t="s">
        <v>23</v>
      </c>
      <c r="L51" s="27">
        <v>0.90600000000000003</v>
      </c>
      <c r="M51" s="26">
        <v>1</v>
      </c>
      <c r="N51" s="28">
        <f>L51*M51</f>
        <v>0.90600000000000003</v>
      </c>
      <c r="Q51" s="10"/>
    </row>
    <row r="52" spans="2:17" x14ac:dyDescent="0.3">
      <c r="B52" s="25" t="s">
        <v>11</v>
      </c>
      <c r="C52" s="26" t="s">
        <v>21</v>
      </c>
      <c r="D52" s="27">
        <v>0.10199999999999999</v>
      </c>
      <c r="E52" s="26">
        <v>1</v>
      </c>
      <c r="F52" s="28">
        <f>D52*E52</f>
        <v>0.10199999999999999</v>
      </c>
      <c r="J52" s="25" t="s">
        <v>22</v>
      </c>
      <c r="K52" s="26" t="s">
        <v>24</v>
      </c>
      <c r="L52" s="27">
        <v>0.88900000000000001</v>
      </c>
      <c r="M52" s="26">
        <v>1</v>
      </c>
      <c r="N52" s="28">
        <f>L52*M52</f>
        <v>0.88900000000000001</v>
      </c>
      <c r="Q52" s="10"/>
    </row>
    <row r="53" spans="2:17" x14ac:dyDescent="0.3">
      <c r="B53" s="25" t="s">
        <v>30</v>
      </c>
      <c r="C53" s="26" t="s">
        <v>114</v>
      </c>
      <c r="D53" s="27">
        <v>0.81</v>
      </c>
      <c r="E53" s="26">
        <v>1</v>
      </c>
      <c r="F53" s="28">
        <f>D53*E53</f>
        <v>0.81</v>
      </c>
      <c r="J53" s="25" t="s">
        <v>22</v>
      </c>
      <c r="K53" s="26" t="s">
        <v>25</v>
      </c>
      <c r="L53" s="27">
        <v>0.92300000000000004</v>
      </c>
      <c r="M53" s="26">
        <v>1</v>
      </c>
      <c r="N53" s="28">
        <f>L53*M53</f>
        <v>0.92300000000000004</v>
      </c>
      <c r="Q53" s="10"/>
    </row>
    <row r="54" spans="2:17" x14ac:dyDescent="0.3">
      <c r="B54" s="25" t="s">
        <v>30</v>
      </c>
      <c r="C54" s="26" t="s">
        <v>115</v>
      </c>
      <c r="D54" s="27">
        <v>1.25</v>
      </c>
      <c r="E54" s="26">
        <v>1</v>
      </c>
      <c r="F54" s="28">
        <f>D54*E54</f>
        <v>1.25</v>
      </c>
      <c r="J54" s="25" t="s">
        <v>26</v>
      </c>
      <c r="K54" s="26" t="s">
        <v>27</v>
      </c>
      <c r="L54" s="27">
        <v>0.67800000000000005</v>
      </c>
      <c r="M54" s="26">
        <v>4</v>
      </c>
      <c r="N54" s="28">
        <f>L54*M54</f>
        <v>2.7120000000000002</v>
      </c>
      <c r="Q54" s="10"/>
    </row>
    <row r="55" spans="2:17" x14ac:dyDescent="0.3">
      <c r="B55" s="25" t="s">
        <v>22</v>
      </c>
      <c r="C55" s="26" t="s">
        <v>23</v>
      </c>
      <c r="D55" s="27">
        <v>0.90600000000000003</v>
      </c>
      <c r="E55" s="26">
        <v>1</v>
      </c>
      <c r="F55" s="28">
        <f>D55*E55</f>
        <v>0.90600000000000003</v>
      </c>
      <c r="J55" s="25" t="s">
        <v>26</v>
      </c>
      <c r="K55" s="26" t="s">
        <v>28</v>
      </c>
      <c r="L55" s="27">
        <v>1.02</v>
      </c>
      <c r="M55" s="26">
        <v>1</v>
      </c>
      <c r="N55" s="28">
        <f>L55*M55</f>
        <v>1.02</v>
      </c>
      <c r="Q55" s="10"/>
    </row>
    <row r="56" spans="2:17" ht="14.4" thickBot="1" x14ac:dyDescent="0.35">
      <c r="B56" s="25" t="s">
        <v>22</v>
      </c>
      <c r="C56" s="26" t="s">
        <v>24</v>
      </c>
      <c r="D56" s="27">
        <v>0.88900000000000001</v>
      </c>
      <c r="E56" s="26">
        <v>1</v>
      </c>
      <c r="F56" s="28">
        <f>D56*E56</f>
        <v>0.88900000000000001</v>
      </c>
      <c r="J56" s="29" t="s">
        <v>26</v>
      </c>
      <c r="K56" s="30" t="s">
        <v>68</v>
      </c>
      <c r="L56" s="35">
        <v>1.2</v>
      </c>
      <c r="M56" s="30">
        <v>1</v>
      </c>
      <c r="N56" s="32">
        <f>L56*M56</f>
        <v>1.2</v>
      </c>
      <c r="Q56" s="10"/>
    </row>
    <row r="57" spans="2:17" x14ac:dyDescent="0.3">
      <c r="B57" s="25" t="s">
        <v>22</v>
      </c>
      <c r="C57" s="26" t="s">
        <v>25</v>
      </c>
      <c r="D57" s="27">
        <v>0.92300000000000004</v>
      </c>
      <c r="E57" s="26">
        <v>1</v>
      </c>
      <c r="F57" s="28">
        <f>D57*E57</f>
        <v>0.92300000000000004</v>
      </c>
      <c r="N57" s="37"/>
      <c r="Q57" s="10"/>
    </row>
    <row r="58" spans="2:17" x14ac:dyDescent="0.3">
      <c r="B58" s="25" t="s">
        <v>26</v>
      </c>
      <c r="C58" s="26" t="s">
        <v>27</v>
      </c>
      <c r="D58" s="27">
        <v>0.67800000000000005</v>
      </c>
      <c r="E58" s="26">
        <v>4</v>
      </c>
      <c r="F58" s="28">
        <f>D58*E58</f>
        <v>2.7120000000000002</v>
      </c>
      <c r="Q58" s="10"/>
    </row>
    <row r="59" spans="2:17" x14ac:dyDescent="0.3">
      <c r="B59" s="25" t="s">
        <v>26</v>
      </c>
      <c r="C59" s="26" t="s">
        <v>28</v>
      </c>
      <c r="D59" s="27">
        <v>1.02</v>
      </c>
      <c r="E59" s="26">
        <v>1</v>
      </c>
      <c r="F59" s="28">
        <f>D59*E59</f>
        <v>1.02</v>
      </c>
      <c r="Q59" s="10"/>
    </row>
    <row r="60" spans="2:17" ht="14.4" thickBot="1" x14ac:dyDescent="0.35">
      <c r="B60" s="29" t="s">
        <v>26</v>
      </c>
      <c r="C60" s="30" t="s">
        <v>68</v>
      </c>
      <c r="D60" s="35">
        <v>1.2</v>
      </c>
      <c r="E60" s="30">
        <v>1</v>
      </c>
      <c r="F60" s="32">
        <f>D60*E60</f>
        <v>1.2</v>
      </c>
      <c r="Q60" s="10"/>
    </row>
    <row r="61" spans="2:17" ht="14.4" thickBot="1" x14ac:dyDescent="0.35">
      <c r="F61" s="37"/>
      <c r="Q61" s="10"/>
    </row>
    <row r="62" spans="2:17" ht="16.8" x14ac:dyDescent="0.3">
      <c r="B62" s="2" t="s">
        <v>126</v>
      </c>
      <c r="C62" s="3"/>
      <c r="D62" s="1" t="s">
        <v>131</v>
      </c>
      <c r="E62" s="1" t="s">
        <v>132</v>
      </c>
      <c r="F62" s="24" t="s">
        <v>127</v>
      </c>
      <c r="Q62" s="10"/>
    </row>
    <row r="63" spans="2:17" ht="14.4" thickBot="1" x14ac:dyDescent="0.35">
      <c r="B63" s="4"/>
      <c r="C63" s="5"/>
      <c r="D63" s="31">
        <v>2.5000000000000001E-3</v>
      </c>
      <c r="E63" s="30">
        <v>21000</v>
      </c>
      <c r="F63" s="32">
        <f>D63*E63</f>
        <v>52.5</v>
      </c>
      <c r="Q63" s="10"/>
    </row>
    <row r="64" spans="2:17" ht="14.4" thickBot="1" x14ac:dyDescent="0.35">
      <c r="Q64" s="10"/>
    </row>
    <row r="65" spans="2:30" ht="14.4" thickBot="1" x14ac:dyDescent="0.35">
      <c r="E65" s="33" t="s">
        <v>111</v>
      </c>
      <c r="F65" s="34">
        <f>SUM(F9:F63)</f>
        <v>115</v>
      </c>
      <c r="Q65" s="10"/>
    </row>
    <row r="66" spans="2:30" x14ac:dyDescent="0.3">
      <c r="Q66" s="10"/>
    </row>
    <row r="67" spans="2:30" x14ac:dyDescent="0.3">
      <c r="Q67" s="10"/>
    </row>
    <row r="68" spans="2:30" x14ac:dyDescent="0.3">
      <c r="Q68" s="10"/>
    </row>
    <row r="69" spans="2:30" x14ac:dyDescent="0.3">
      <c r="Q69" s="10"/>
    </row>
    <row r="70" spans="2:30" x14ac:dyDescent="0.3">
      <c r="Q70" s="10"/>
    </row>
    <row r="71" spans="2:30" ht="14.4" thickBot="1" x14ac:dyDescent="0.35">
      <c r="Q71" s="10"/>
      <c r="T71" s="17"/>
      <c r="V71" s="37"/>
    </row>
    <row r="72" spans="2:30" ht="14.4" thickBot="1" x14ac:dyDescent="0.35">
      <c r="B72" s="11" t="s">
        <v>85</v>
      </c>
      <c r="C72" s="12"/>
      <c r="D72" s="12"/>
      <c r="E72" s="12"/>
      <c r="F72" s="13"/>
      <c r="G72" s="9"/>
      <c r="H72" s="9"/>
      <c r="I72" s="9"/>
      <c r="J72" s="14" t="s">
        <v>69</v>
      </c>
      <c r="K72" s="15"/>
      <c r="L72" s="15"/>
      <c r="M72" s="15"/>
      <c r="N72" s="16"/>
      <c r="O72" s="9"/>
      <c r="P72" s="9"/>
      <c r="Q72" s="9"/>
      <c r="R72" s="14" t="s">
        <v>100</v>
      </c>
      <c r="S72" s="15"/>
      <c r="T72" s="15"/>
      <c r="U72" s="15"/>
      <c r="V72" s="16"/>
      <c r="W72" s="9"/>
      <c r="X72" s="9"/>
      <c r="Y72" s="9"/>
      <c r="Z72" s="14" t="s">
        <v>67</v>
      </c>
      <c r="AA72" s="15"/>
      <c r="AB72" s="15"/>
      <c r="AC72" s="15"/>
      <c r="AD72" s="16"/>
    </row>
    <row r="73" spans="2:30" x14ac:dyDescent="0.3">
      <c r="B73" s="6" t="s">
        <v>0</v>
      </c>
      <c r="C73" s="1" t="s">
        <v>1</v>
      </c>
      <c r="D73" s="1" t="s">
        <v>109</v>
      </c>
      <c r="E73" s="1" t="s">
        <v>2</v>
      </c>
      <c r="F73" s="7" t="s">
        <v>110</v>
      </c>
      <c r="G73" s="9"/>
      <c r="H73" s="9"/>
      <c r="I73" s="9"/>
      <c r="J73" s="6" t="s">
        <v>0</v>
      </c>
      <c r="K73" s="1" t="s">
        <v>1</v>
      </c>
      <c r="L73" s="1" t="s">
        <v>109</v>
      </c>
      <c r="M73" s="1" t="s">
        <v>2</v>
      </c>
      <c r="N73" s="7" t="s">
        <v>110</v>
      </c>
      <c r="O73" s="9"/>
      <c r="P73" s="9"/>
      <c r="Q73" s="9"/>
      <c r="R73" s="6" t="s">
        <v>0</v>
      </c>
      <c r="S73" s="1" t="s">
        <v>1</v>
      </c>
      <c r="T73" s="1" t="s">
        <v>109</v>
      </c>
      <c r="U73" s="1" t="s">
        <v>2</v>
      </c>
      <c r="V73" s="7" t="s">
        <v>110</v>
      </c>
      <c r="W73" s="9"/>
      <c r="X73" s="9"/>
      <c r="Y73" s="9"/>
      <c r="Z73" s="6" t="s">
        <v>0</v>
      </c>
      <c r="AA73" s="1" t="s">
        <v>1</v>
      </c>
      <c r="AB73" s="1" t="s">
        <v>109</v>
      </c>
      <c r="AC73" s="1" t="s">
        <v>2</v>
      </c>
      <c r="AD73" s="7" t="s">
        <v>110</v>
      </c>
    </row>
    <row r="74" spans="2:30" x14ac:dyDescent="0.3">
      <c r="B74" s="25" t="s">
        <v>3</v>
      </c>
      <c r="C74" s="26" t="s">
        <v>86</v>
      </c>
      <c r="D74" s="27">
        <v>0.69499999999999995</v>
      </c>
      <c r="E74" s="26">
        <v>3</v>
      </c>
      <c r="F74" s="28">
        <f>D74*E74</f>
        <v>2.085</v>
      </c>
      <c r="J74" s="25" t="s">
        <v>3</v>
      </c>
      <c r="K74" s="26" t="s">
        <v>72</v>
      </c>
      <c r="L74" s="27">
        <v>1.36</v>
      </c>
      <c r="M74" s="26">
        <v>1</v>
      </c>
      <c r="N74" s="28">
        <f>L74*M74</f>
        <v>1.36</v>
      </c>
      <c r="Q74" s="10"/>
      <c r="R74" s="25" t="s">
        <v>3</v>
      </c>
      <c r="S74" s="26" t="s">
        <v>71</v>
      </c>
      <c r="T74" s="27">
        <v>0.65200000000000002</v>
      </c>
      <c r="U74" s="26">
        <v>1</v>
      </c>
      <c r="V74" s="28">
        <f>T74*U74</f>
        <v>0.65200000000000002</v>
      </c>
      <c r="Z74" s="25" t="s">
        <v>3</v>
      </c>
      <c r="AA74" s="26" t="s">
        <v>5</v>
      </c>
      <c r="AB74" s="27">
        <v>0.22</v>
      </c>
      <c r="AC74" s="26">
        <v>4</v>
      </c>
      <c r="AD74" s="28">
        <f>AB74*AC74</f>
        <v>0.88</v>
      </c>
    </row>
    <row r="75" spans="2:30" x14ac:dyDescent="0.3">
      <c r="B75" s="25" t="s">
        <v>3</v>
      </c>
      <c r="C75" s="26" t="s">
        <v>87</v>
      </c>
      <c r="D75" s="27">
        <v>0.22</v>
      </c>
      <c r="E75" s="26">
        <v>3</v>
      </c>
      <c r="F75" s="28">
        <f t="shared" ref="F75:F102" si="2">D75*E75</f>
        <v>0.66</v>
      </c>
      <c r="J75" s="25" t="s">
        <v>3</v>
      </c>
      <c r="K75" s="26" t="s">
        <v>73</v>
      </c>
      <c r="L75" s="27">
        <v>0.68600000000000005</v>
      </c>
      <c r="M75" s="26">
        <v>1</v>
      </c>
      <c r="N75" s="28">
        <f t="shared" ref="N75:N87" si="3">L75*M75</f>
        <v>0.68600000000000005</v>
      </c>
      <c r="Q75" s="10"/>
      <c r="R75" s="25" t="s">
        <v>3</v>
      </c>
      <c r="S75" s="26" t="s">
        <v>5</v>
      </c>
      <c r="T75" s="27">
        <v>0.22</v>
      </c>
      <c r="U75" s="26">
        <v>8</v>
      </c>
      <c r="V75" s="28">
        <f t="shared" ref="V75:V96" si="4">T75*U75</f>
        <v>1.76</v>
      </c>
      <c r="Z75" s="25" t="s">
        <v>11</v>
      </c>
      <c r="AA75" s="26" t="s">
        <v>31</v>
      </c>
      <c r="AB75" s="27">
        <v>8.5000000000000006E-2</v>
      </c>
      <c r="AC75" s="26">
        <v>6</v>
      </c>
      <c r="AD75" s="28">
        <f t="shared" ref="AD75:AD80" si="5">AB75*AC75</f>
        <v>0.51</v>
      </c>
    </row>
    <row r="76" spans="2:30" x14ac:dyDescent="0.3">
      <c r="B76" s="25" t="s">
        <v>34</v>
      </c>
      <c r="C76" s="26" t="s">
        <v>88</v>
      </c>
      <c r="D76" s="27">
        <v>0.61</v>
      </c>
      <c r="E76" s="26">
        <v>2</v>
      </c>
      <c r="F76" s="28">
        <f t="shared" si="2"/>
        <v>1.22</v>
      </c>
      <c r="J76" s="25" t="s">
        <v>3</v>
      </c>
      <c r="K76" s="26" t="s">
        <v>74</v>
      </c>
      <c r="L76" s="27">
        <v>0.69499999999999995</v>
      </c>
      <c r="M76" s="26">
        <v>1</v>
      </c>
      <c r="N76" s="28">
        <f t="shared" si="3"/>
        <v>0.69499999999999995</v>
      </c>
      <c r="Q76" s="10"/>
      <c r="R76" s="25" t="s">
        <v>37</v>
      </c>
      <c r="S76" s="26" t="s">
        <v>38</v>
      </c>
      <c r="T76" s="27">
        <v>8.5000000000000006E-2</v>
      </c>
      <c r="U76" s="26">
        <v>2</v>
      </c>
      <c r="V76" s="28">
        <f t="shared" si="4"/>
        <v>0.17</v>
      </c>
      <c r="Z76" s="25" t="s">
        <v>133</v>
      </c>
      <c r="AA76" s="26" t="s">
        <v>120</v>
      </c>
      <c r="AB76" s="27">
        <v>0.60099999999999998</v>
      </c>
      <c r="AC76" s="26">
        <v>5</v>
      </c>
      <c r="AD76" s="28">
        <f t="shared" si="5"/>
        <v>3.0049999999999999</v>
      </c>
    </row>
    <row r="77" spans="2:30" x14ac:dyDescent="0.3">
      <c r="B77" s="25" t="s">
        <v>34</v>
      </c>
      <c r="C77" s="26" t="s">
        <v>89</v>
      </c>
      <c r="D77" s="27">
        <v>0.89800000000000002</v>
      </c>
      <c r="E77" s="26">
        <v>2</v>
      </c>
      <c r="F77" s="28">
        <f t="shared" si="2"/>
        <v>1.796</v>
      </c>
      <c r="J77" s="25" t="s">
        <v>34</v>
      </c>
      <c r="K77" s="26" t="s">
        <v>70</v>
      </c>
      <c r="L77" s="27">
        <v>3.17</v>
      </c>
      <c r="M77" s="26">
        <v>2</v>
      </c>
      <c r="N77" s="28">
        <f t="shared" si="3"/>
        <v>6.34</v>
      </c>
      <c r="Q77" s="10"/>
      <c r="R77" s="25" t="s">
        <v>11</v>
      </c>
      <c r="S77" s="26" t="s">
        <v>12</v>
      </c>
      <c r="T77" s="27">
        <v>9.2999999999999999E-2</v>
      </c>
      <c r="U77" s="26">
        <v>2</v>
      </c>
      <c r="V77" s="28">
        <f t="shared" si="4"/>
        <v>0.186</v>
      </c>
      <c r="Z77" s="25" t="s">
        <v>22</v>
      </c>
      <c r="AA77" s="26" t="s">
        <v>49</v>
      </c>
      <c r="AB77" s="27">
        <v>0.79600000000000004</v>
      </c>
      <c r="AC77" s="26">
        <v>1</v>
      </c>
      <c r="AD77" s="28">
        <f t="shared" si="5"/>
        <v>0.79600000000000004</v>
      </c>
    </row>
    <row r="78" spans="2:30" x14ac:dyDescent="0.3">
      <c r="B78" s="25" t="s">
        <v>37</v>
      </c>
      <c r="C78" s="26" t="s">
        <v>38</v>
      </c>
      <c r="D78" s="27">
        <v>8.5000000000000006E-2</v>
      </c>
      <c r="E78" s="26">
        <v>8</v>
      </c>
      <c r="F78" s="28">
        <f t="shared" si="2"/>
        <v>0.68</v>
      </c>
      <c r="J78" s="25" t="s">
        <v>34</v>
      </c>
      <c r="K78" s="26" t="s">
        <v>71</v>
      </c>
      <c r="L78" s="27">
        <v>0.39</v>
      </c>
      <c r="M78" s="26">
        <v>2</v>
      </c>
      <c r="N78" s="28">
        <f t="shared" si="3"/>
        <v>0.78</v>
      </c>
      <c r="Q78" s="10"/>
      <c r="R78" s="25" t="s">
        <v>11</v>
      </c>
      <c r="S78" s="26" t="s">
        <v>101</v>
      </c>
      <c r="T78" s="27">
        <v>9.2999999999999999E-2</v>
      </c>
      <c r="U78" s="26">
        <v>1</v>
      </c>
      <c r="V78" s="28">
        <f t="shared" si="4"/>
        <v>9.2999999999999999E-2</v>
      </c>
      <c r="Z78" s="25" t="s">
        <v>22</v>
      </c>
      <c r="AA78" s="26" t="s">
        <v>50</v>
      </c>
      <c r="AB78" s="27">
        <v>0.98299999999999998</v>
      </c>
      <c r="AC78" s="26">
        <v>1</v>
      </c>
      <c r="AD78" s="28">
        <f t="shared" si="5"/>
        <v>0.98299999999999998</v>
      </c>
    </row>
    <row r="79" spans="2:30" x14ac:dyDescent="0.3">
      <c r="B79" s="25" t="s">
        <v>11</v>
      </c>
      <c r="C79" s="26" t="s">
        <v>14</v>
      </c>
      <c r="D79" s="27">
        <v>8.5000000000000006E-2</v>
      </c>
      <c r="E79" s="26">
        <v>2</v>
      </c>
      <c r="F79" s="28">
        <f t="shared" si="2"/>
        <v>0.17</v>
      </c>
      <c r="J79" s="25" t="s">
        <v>8</v>
      </c>
      <c r="K79" s="26" t="s">
        <v>75</v>
      </c>
      <c r="L79" s="27">
        <v>0.22900000000000001</v>
      </c>
      <c r="M79" s="26">
        <v>3</v>
      </c>
      <c r="N79" s="28">
        <f t="shared" si="3"/>
        <v>0.68700000000000006</v>
      </c>
      <c r="Q79" s="10"/>
      <c r="R79" s="25" t="s">
        <v>11</v>
      </c>
      <c r="S79" s="26" t="s">
        <v>102</v>
      </c>
      <c r="T79" s="27">
        <v>9.2999999999999999E-2</v>
      </c>
      <c r="U79" s="26">
        <v>1</v>
      </c>
      <c r="V79" s="28">
        <f t="shared" si="4"/>
        <v>9.2999999999999999E-2</v>
      </c>
      <c r="Z79" s="25" t="s">
        <v>26</v>
      </c>
      <c r="AA79" s="26" t="s">
        <v>27</v>
      </c>
      <c r="AB79" s="27">
        <v>0.67800000000000005</v>
      </c>
      <c r="AC79" s="26">
        <v>2</v>
      </c>
      <c r="AD79" s="28">
        <f t="shared" si="5"/>
        <v>1.3560000000000001</v>
      </c>
    </row>
    <row r="80" spans="2:30" ht="14.4" thickBot="1" x14ac:dyDescent="0.35">
      <c r="B80" s="25" t="s">
        <v>11</v>
      </c>
      <c r="C80" s="26" t="s">
        <v>44</v>
      </c>
      <c r="D80" s="27">
        <v>8.5000000000000006E-2</v>
      </c>
      <c r="E80" s="26">
        <v>1</v>
      </c>
      <c r="F80" s="28">
        <f t="shared" si="2"/>
        <v>8.5000000000000006E-2</v>
      </c>
      <c r="J80" s="25" t="s">
        <v>11</v>
      </c>
      <c r="K80" s="26" t="s">
        <v>76</v>
      </c>
      <c r="L80" s="27">
        <v>8.5000000000000006E-2</v>
      </c>
      <c r="M80" s="26">
        <v>1</v>
      </c>
      <c r="N80" s="28">
        <f t="shared" si="3"/>
        <v>8.5000000000000006E-2</v>
      </c>
      <c r="Q80" s="10"/>
      <c r="R80" s="25" t="s">
        <v>11</v>
      </c>
      <c r="S80" s="26" t="s">
        <v>103</v>
      </c>
      <c r="T80" s="27">
        <v>9.2999999999999999E-2</v>
      </c>
      <c r="U80" s="26">
        <v>1</v>
      </c>
      <c r="V80" s="28">
        <f t="shared" si="4"/>
        <v>9.2999999999999999E-2</v>
      </c>
      <c r="Z80" s="29" t="s">
        <v>26</v>
      </c>
      <c r="AA80" s="30" t="s">
        <v>68</v>
      </c>
      <c r="AB80" s="35">
        <v>1.2</v>
      </c>
      <c r="AC80" s="30">
        <v>1</v>
      </c>
      <c r="AD80" s="32">
        <f t="shared" si="5"/>
        <v>1.2</v>
      </c>
    </row>
    <row r="81" spans="2:30" ht="14.4" thickBot="1" x14ac:dyDescent="0.35">
      <c r="B81" s="25" t="s">
        <v>11</v>
      </c>
      <c r="C81" s="26" t="s">
        <v>90</v>
      </c>
      <c r="D81" s="27">
        <v>8.5000000000000006E-2</v>
      </c>
      <c r="E81" s="26">
        <v>2</v>
      </c>
      <c r="F81" s="28">
        <f t="shared" si="2"/>
        <v>0.17</v>
      </c>
      <c r="J81" s="25" t="s">
        <v>11</v>
      </c>
      <c r="K81" s="26" t="s">
        <v>77</v>
      </c>
      <c r="L81" s="27">
        <v>8.5000000000000006E-2</v>
      </c>
      <c r="M81" s="26">
        <v>2</v>
      </c>
      <c r="N81" s="28">
        <f t="shared" si="3"/>
        <v>0.17</v>
      </c>
      <c r="Q81" s="10"/>
      <c r="R81" s="25" t="s">
        <v>11</v>
      </c>
      <c r="S81" s="26" t="s">
        <v>104</v>
      </c>
      <c r="T81" s="27">
        <v>9.2999999999999999E-2</v>
      </c>
      <c r="U81" s="26">
        <v>1</v>
      </c>
      <c r="V81" s="28">
        <f t="shared" si="4"/>
        <v>9.2999999999999999E-2</v>
      </c>
    </row>
    <row r="82" spans="2:30" ht="16.8" x14ac:dyDescent="0.3">
      <c r="B82" s="25" t="s">
        <v>11</v>
      </c>
      <c r="C82" s="26" t="s">
        <v>57</v>
      </c>
      <c r="D82" s="27">
        <v>8.5000000000000006E-2</v>
      </c>
      <c r="E82" s="26">
        <v>4</v>
      </c>
      <c r="F82" s="28">
        <f t="shared" si="2"/>
        <v>0.34</v>
      </c>
      <c r="J82" s="25" t="s">
        <v>11</v>
      </c>
      <c r="K82" s="26" t="s">
        <v>60</v>
      </c>
      <c r="L82" s="27">
        <v>8.5000000000000006E-2</v>
      </c>
      <c r="M82" s="26">
        <v>1</v>
      </c>
      <c r="N82" s="28">
        <f t="shared" si="3"/>
        <v>8.5000000000000006E-2</v>
      </c>
      <c r="Q82" s="10"/>
      <c r="R82" s="25" t="s">
        <v>11</v>
      </c>
      <c r="S82" s="26" t="s">
        <v>107</v>
      </c>
      <c r="T82" s="27">
        <v>9.2999999999999999E-2</v>
      </c>
      <c r="U82" s="26">
        <v>1</v>
      </c>
      <c r="V82" s="28">
        <f t="shared" si="4"/>
        <v>9.2999999999999999E-2</v>
      </c>
      <c r="Z82" s="2" t="s">
        <v>126</v>
      </c>
      <c r="AA82" s="3"/>
      <c r="AB82" s="1" t="s">
        <v>131</v>
      </c>
      <c r="AC82" s="1" t="s">
        <v>132</v>
      </c>
      <c r="AD82" s="24" t="s">
        <v>127</v>
      </c>
    </row>
    <row r="83" spans="2:30" ht="14.4" thickBot="1" x14ac:dyDescent="0.35">
      <c r="B83" s="25" t="s">
        <v>11</v>
      </c>
      <c r="C83" s="26" t="s">
        <v>91</v>
      </c>
      <c r="D83" s="27">
        <v>8.5000000000000006E-2</v>
      </c>
      <c r="E83" s="26">
        <v>1</v>
      </c>
      <c r="F83" s="28">
        <f t="shared" si="2"/>
        <v>8.5000000000000006E-2</v>
      </c>
      <c r="J83" s="25" t="s">
        <v>11</v>
      </c>
      <c r="K83" s="26" t="s">
        <v>45</v>
      </c>
      <c r="L83" s="27">
        <v>8.5000000000000006E-2</v>
      </c>
      <c r="M83" s="26">
        <v>1</v>
      </c>
      <c r="N83" s="28">
        <f t="shared" si="3"/>
        <v>8.5000000000000006E-2</v>
      </c>
      <c r="Q83" s="10"/>
      <c r="R83" s="25" t="s">
        <v>11</v>
      </c>
      <c r="S83" s="26" t="s">
        <v>105</v>
      </c>
      <c r="T83" s="27">
        <v>9.2999999999999999E-2</v>
      </c>
      <c r="U83" s="26">
        <v>1</v>
      </c>
      <c r="V83" s="28">
        <f t="shared" si="4"/>
        <v>9.2999999999999999E-2</v>
      </c>
      <c r="Z83" s="4"/>
      <c r="AA83" s="5"/>
      <c r="AB83" s="31">
        <v>2.5000000000000001E-3</v>
      </c>
      <c r="AC83" s="30">
        <v>6032</v>
      </c>
      <c r="AD83" s="32">
        <f>AB83*AC83</f>
        <v>15.08</v>
      </c>
    </row>
    <row r="84" spans="2:30" ht="14.4" thickBot="1" x14ac:dyDescent="0.35">
      <c r="B84" s="25" t="s">
        <v>11</v>
      </c>
      <c r="C84" s="26" t="s">
        <v>63</v>
      </c>
      <c r="D84" s="27">
        <v>8.5000000000000006E-2</v>
      </c>
      <c r="E84" s="26">
        <v>1</v>
      </c>
      <c r="F84" s="28">
        <f t="shared" si="2"/>
        <v>8.5000000000000006E-2</v>
      </c>
      <c r="J84" s="25" t="s">
        <v>11</v>
      </c>
      <c r="K84" s="26" t="s">
        <v>78</v>
      </c>
      <c r="L84" s="27">
        <v>8.5000000000000006E-2</v>
      </c>
      <c r="M84" s="26">
        <v>1</v>
      </c>
      <c r="N84" s="28">
        <f t="shared" si="3"/>
        <v>8.5000000000000006E-2</v>
      </c>
      <c r="Q84" s="10"/>
      <c r="R84" s="25" t="s">
        <v>11</v>
      </c>
      <c r="S84" s="26" t="s">
        <v>106</v>
      </c>
      <c r="T84" s="27">
        <v>9.2999999999999999E-2</v>
      </c>
      <c r="U84" s="26">
        <v>1</v>
      </c>
      <c r="V84" s="28">
        <f t="shared" si="4"/>
        <v>9.2999999999999999E-2</v>
      </c>
    </row>
    <row r="85" spans="2:30" ht="14.4" thickBot="1" x14ac:dyDescent="0.35">
      <c r="B85" s="25" t="s">
        <v>11</v>
      </c>
      <c r="C85" s="26" t="s">
        <v>92</v>
      </c>
      <c r="D85" s="27">
        <v>8.5000000000000006E-2</v>
      </c>
      <c r="E85" s="26">
        <v>1</v>
      </c>
      <c r="F85" s="28">
        <f t="shared" si="2"/>
        <v>8.5000000000000006E-2</v>
      </c>
      <c r="J85" s="25" t="s">
        <v>11</v>
      </c>
      <c r="K85" s="26" t="s">
        <v>40</v>
      </c>
      <c r="L85" s="27">
        <v>8.5000000000000006E-2</v>
      </c>
      <c r="M85" s="26">
        <v>1</v>
      </c>
      <c r="N85" s="28">
        <f t="shared" si="3"/>
        <v>8.5000000000000006E-2</v>
      </c>
      <c r="Q85" s="10"/>
      <c r="R85" s="25" t="s">
        <v>11</v>
      </c>
      <c r="S85" s="26" t="s">
        <v>121</v>
      </c>
      <c r="T85" s="27">
        <v>9.2999999999999999E-2</v>
      </c>
      <c r="U85" s="26">
        <v>2</v>
      </c>
      <c r="V85" s="28">
        <f t="shared" si="4"/>
        <v>0.186</v>
      </c>
      <c r="AC85" s="33" t="s">
        <v>111</v>
      </c>
      <c r="AD85" s="34">
        <f>SUM(DB20:DB33,AD83)</f>
        <v>15.08</v>
      </c>
    </row>
    <row r="86" spans="2:30" x14ac:dyDescent="0.3">
      <c r="B86" s="25" t="s">
        <v>11</v>
      </c>
      <c r="C86" s="26" t="s">
        <v>93</v>
      </c>
      <c r="D86" s="27">
        <v>8.5000000000000006E-2</v>
      </c>
      <c r="E86" s="26">
        <v>1</v>
      </c>
      <c r="F86" s="28">
        <f t="shared" si="2"/>
        <v>8.5000000000000006E-2</v>
      </c>
      <c r="J86" s="25" t="s">
        <v>11</v>
      </c>
      <c r="K86" s="26" t="s">
        <v>79</v>
      </c>
      <c r="L86" s="27">
        <v>8.5000000000000006E-2</v>
      </c>
      <c r="M86" s="26">
        <v>1</v>
      </c>
      <c r="N86" s="28">
        <f t="shared" si="3"/>
        <v>8.5000000000000006E-2</v>
      </c>
      <c r="Q86" s="10"/>
      <c r="R86" s="25" t="s">
        <v>11</v>
      </c>
      <c r="S86" s="26" t="s">
        <v>13</v>
      </c>
      <c r="T86" s="27">
        <v>9.2999999999999999E-2</v>
      </c>
      <c r="U86" s="26">
        <v>19</v>
      </c>
      <c r="V86" s="28">
        <f t="shared" si="4"/>
        <v>1.7669999999999999</v>
      </c>
    </row>
    <row r="87" spans="2:30" ht="14.4" thickBot="1" x14ac:dyDescent="0.35">
      <c r="B87" s="25" t="s">
        <v>11</v>
      </c>
      <c r="C87" s="26" t="s">
        <v>64</v>
      </c>
      <c r="D87" s="27">
        <v>8.5000000000000006E-2</v>
      </c>
      <c r="E87" s="26">
        <v>4</v>
      </c>
      <c r="F87" s="28">
        <f t="shared" si="2"/>
        <v>0.34</v>
      </c>
      <c r="J87" s="29" t="s">
        <v>26</v>
      </c>
      <c r="K87" s="30" t="s">
        <v>68</v>
      </c>
      <c r="L87" s="35">
        <v>1.2</v>
      </c>
      <c r="M87" s="30">
        <v>1</v>
      </c>
      <c r="N87" s="32">
        <f t="shared" si="3"/>
        <v>1.2</v>
      </c>
      <c r="Q87" s="10"/>
      <c r="R87" s="25" t="s">
        <v>11</v>
      </c>
      <c r="S87" s="26" t="s">
        <v>55</v>
      </c>
      <c r="T87" s="27">
        <v>9.2999999999999999E-2</v>
      </c>
      <c r="U87" s="26">
        <v>1</v>
      </c>
      <c r="V87" s="28">
        <f t="shared" si="4"/>
        <v>9.2999999999999999E-2</v>
      </c>
    </row>
    <row r="88" spans="2:30" ht="14.4" thickBot="1" x14ac:dyDescent="0.35">
      <c r="B88" s="25" t="s">
        <v>11</v>
      </c>
      <c r="C88" s="26" t="s">
        <v>94</v>
      </c>
      <c r="D88" s="27">
        <v>8.5000000000000006E-2</v>
      </c>
      <c r="E88" s="26">
        <v>1</v>
      </c>
      <c r="F88" s="28">
        <f t="shared" si="2"/>
        <v>8.5000000000000006E-2</v>
      </c>
      <c r="Q88" s="10"/>
      <c r="R88" s="25" t="s">
        <v>11</v>
      </c>
      <c r="S88" s="26" t="s">
        <v>108</v>
      </c>
      <c r="T88" s="27">
        <v>9.2999999999999999E-2</v>
      </c>
      <c r="U88" s="26">
        <v>1</v>
      </c>
      <c r="V88" s="28">
        <f t="shared" si="4"/>
        <v>9.2999999999999999E-2</v>
      </c>
    </row>
    <row r="89" spans="2:30" ht="16.8" x14ac:dyDescent="0.3">
      <c r="B89" s="25" t="s">
        <v>11</v>
      </c>
      <c r="C89" s="26" t="s">
        <v>95</v>
      </c>
      <c r="D89" s="27">
        <v>8.5000000000000006E-2</v>
      </c>
      <c r="E89" s="26">
        <v>1</v>
      </c>
      <c r="F89" s="28">
        <f t="shared" si="2"/>
        <v>8.5000000000000006E-2</v>
      </c>
      <c r="J89" s="2" t="s">
        <v>126</v>
      </c>
      <c r="K89" s="3"/>
      <c r="L89" s="1" t="s">
        <v>131</v>
      </c>
      <c r="M89" s="1" t="s">
        <v>132</v>
      </c>
      <c r="N89" s="24" t="s">
        <v>127</v>
      </c>
      <c r="Q89" s="10"/>
      <c r="R89" s="25" t="s">
        <v>136</v>
      </c>
      <c r="S89" s="26" t="s">
        <v>113</v>
      </c>
      <c r="T89" s="27">
        <v>0.79600000000000004</v>
      </c>
      <c r="U89" s="26">
        <v>1</v>
      </c>
      <c r="V89" s="28">
        <f t="shared" si="4"/>
        <v>0.79600000000000004</v>
      </c>
    </row>
    <row r="90" spans="2:30" ht="14.4" thickBot="1" x14ac:dyDescent="0.35">
      <c r="B90" s="25" t="s">
        <v>11</v>
      </c>
      <c r="C90" s="26" t="s">
        <v>62</v>
      </c>
      <c r="D90" s="27">
        <v>8.5000000000000006E-2</v>
      </c>
      <c r="E90" s="26">
        <v>1</v>
      </c>
      <c r="F90" s="28">
        <f t="shared" si="2"/>
        <v>8.5000000000000006E-2</v>
      </c>
      <c r="J90" s="4"/>
      <c r="K90" s="5"/>
      <c r="L90" s="31">
        <v>2.5000000000000001E-3</v>
      </c>
      <c r="M90" s="30">
        <v>2842</v>
      </c>
      <c r="N90" s="32">
        <f>L90*M90</f>
        <v>7.1050000000000004</v>
      </c>
      <c r="Q90" s="10"/>
      <c r="R90" s="25" t="s">
        <v>133</v>
      </c>
      <c r="S90" s="26" t="s">
        <v>124</v>
      </c>
      <c r="T90" s="27">
        <v>0.69499999999999995</v>
      </c>
      <c r="U90" s="26">
        <v>1</v>
      </c>
      <c r="V90" s="28">
        <f t="shared" si="4"/>
        <v>0.69499999999999995</v>
      </c>
    </row>
    <row r="91" spans="2:30" ht="14.4" thickBot="1" x14ac:dyDescent="0.35">
      <c r="B91" s="25" t="s">
        <v>11</v>
      </c>
      <c r="C91" s="26" t="s">
        <v>31</v>
      </c>
      <c r="D91" s="27">
        <v>8.5000000000000006E-2</v>
      </c>
      <c r="E91" s="26">
        <v>1</v>
      </c>
      <c r="F91" s="28">
        <f t="shared" si="2"/>
        <v>8.5000000000000006E-2</v>
      </c>
      <c r="Q91" s="10"/>
      <c r="R91" s="25" t="s">
        <v>8</v>
      </c>
      <c r="S91" s="26" t="s">
        <v>10</v>
      </c>
      <c r="T91" s="27">
        <v>0.42399999999999999</v>
      </c>
      <c r="U91" s="26">
        <v>1</v>
      </c>
      <c r="V91" s="28">
        <f t="shared" si="4"/>
        <v>0.42399999999999999</v>
      </c>
    </row>
    <row r="92" spans="2:30" ht="14.4" thickBot="1" x14ac:dyDescent="0.35">
      <c r="B92" s="25" t="s">
        <v>133</v>
      </c>
      <c r="C92" s="26" t="s">
        <v>119</v>
      </c>
      <c r="D92" s="27">
        <v>0.79600000000000004</v>
      </c>
      <c r="E92" s="26">
        <v>3</v>
      </c>
      <c r="F92" s="28">
        <f t="shared" si="2"/>
        <v>2.3879999999999999</v>
      </c>
      <c r="M92" s="33" t="s">
        <v>111</v>
      </c>
      <c r="N92" s="34">
        <f>SUM(N74:N87,N90)</f>
        <v>19.533000000000001</v>
      </c>
      <c r="Q92" s="10"/>
      <c r="R92" s="25" t="s">
        <v>22</v>
      </c>
      <c r="S92" s="26" t="s">
        <v>49</v>
      </c>
      <c r="T92" s="27">
        <v>0.79600000000000004</v>
      </c>
      <c r="U92" s="26">
        <v>1</v>
      </c>
      <c r="V92" s="28">
        <f t="shared" si="4"/>
        <v>0.79600000000000004</v>
      </c>
    </row>
    <row r="93" spans="2:30" x14ac:dyDescent="0.3">
      <c r="B93" s="25" t="s">
        <v>30</v>
      </c>
      <c r="C93" s="26" t="s">
        <v>115</v>
      </c>
      <c r="D93" s="27">
        <v>1.25</v>
      </c>
      <c r="E93" s="26">
        <v>1</v>
      </c>
      <c r="F93" s="28">
        <f t="shared" si="2"/>
        <v>1.25</v>
      </c>
      <c r="Q93" s="10"/>
      <c r="R93" s="25" t="s">
        <v>22</v>
      </c>
      <c r="S93" s="26" t="s">
        <v>50</v>
      </c>
      <c r="T93" s="27">
        <v>0.98299999999999998</v>
      </c>
      <c r="U93" s="26">
        <v>1</v>
      </c>
      <c r="V93" s="28">
        <f t="shared" si="4"/>
        <v>0.98299999999999998</v>
      </c>
    </row>
    <row r="94" spans="2:30" x14ac:dyDescent="0.3">
      <c r="B94" s="25" t="s">
        <v>133</v>
      </c>
      <c r="C94" s="26" t="s">
        <v>123</v>
      </c>
      <c r="D94" s="27">
        <v>0.872</v>
      </c>
      <c r="E94" s="26">
        <v>1</v>
      </c>
      <c r="F94" s="28">
        <f t="shared" si="2"/>
        <v>0.872</v>
      </c>
      <c r="Q94" s="10"/>
      <c r="R94" s="25" t="s">
        <v>22</v>
      </c>
      <c r="S94" s="26" t="s">
        <v>25</v>
      </c>
      <c r="T94" s="27">
        <v>0.92300000000000004</v>
      </c>
      <c r="U94" s="26">
        <v>2</v>
      </c>
      <c r="V94" s="28">
        <f t="shared" si="4"/>
        <v>1.8460000000000001</v>
      </c>
    </row>
    <row r="95" spans="2:30" x14ac:dyDescent="0.3">
      <c r="B95" s="25" t="s">
        <v>133</v>
      </c>
      <c r="C95" s="26" t="s">
        <v>125</v>
      </c>
      <c r="D95" s="27">
        <v>0.83899999999999997</v>
      </c>
      <c r="E95" s="26">
        <v>1</v>
      </c>
      <c r="F95" s="28">
        <f t="shared" si="2"/>
        <v>0.83899999999999997</v>
      </c>
      <c r="Q95" s="10"/>
      <c r="R95" s="25" t="s">
        <v>26</v>
      </c>
      <c r="S95" s="26" t="s">
        <v>27</v>
      </c>
      <c r="T95" s="27">
        <v>0.67800000000000005</v>
      </c>
      <c r="U95" s="26">
        <v>1</v>
      </c>
      <c r="V95" s="28">
        <f t="shared" si="4"/>
        <v>0.67800000000000005</v>
      </c>
    </row>
    <row r="96" spans="2:30" ht="14.4" thickBot="1" x14ac:dyDescent="0.35">
      <c r="B96" s="25" t="s">
        <v>96</v>
      </c>
      <c r="C96" s="26" t="s">
        <v>98</v>
      </c>
      <c r="D96" s="27">
        <v>0.432</v>
      </c>
      <c r="E96" s="26">
        <v>1</v>
      </c>
      <c r="F96" s="28">
        <f t="shared" si="2"/>
        <v>0.432</v>
      </c>
      <c r="Q96" s="10"/>
      <c r="R96" s="29" t="s">
        <v>26</v>
      </c>
      <c r="S96" s="30" t="s">
        <v>68</v>
      </c>
      <c r="T96" s="35">
        <v>1.2</v>
      </c>
      <c r="U96" s="30">
        <v>1</v>
      </c>
      <c r="V96" s="32">
        <f t="shared" si="4"/>
        <v>1.2</v>
      </c>
    </row>
    <row r="97" spans="2:22" ht="14.4" thickBot="1" x14ac:dyDescent="0.35">
      <c r="B97" s="25" t="s">
        <v>22</v>
      </c>
      <c r="C97" s="26" t="s">
        <v>49</v>
      </c>
      <c r="D97" s="27">
        <v>0.79600000000000004</v>
      </c>
      <c r="E97" s="26">
        <v>1</v>
      </c>
      <c r="F97" s="28">
        <f t="shared" si="2"/>
        <v>0.79600000000000004</v>
      </c>
      <c r="Q97" s="10"/>
    </row>
    <row r="98" spans="2:22" ht="16.8" x14ac:dyDescent="0.3">
      <c r="B98" s="25" t="s">
        <v>8</v>
      </c>
      <c r="C98" s="26" t="s">
        <v>10</v>
      </c>
      <c r="D98" s="27">
        <v>0.42399999999999999</v>
      </c>
      <c r="E98" s="26">
        <v>1</v>
      </c>
      <c r="F98" s="28">
        <f t="shared" si="2"/>
        <v>0.42399999999999999</v>
      </c>
      <c r="Q98" s="10"/>
      <c r="R98" s="2" t="s">
        <v>126</v>
      </c>
      <c r="S98" s="3"/>
      <c r="T98" s="1" t="s">
        <v>131</v>
      </c>
      <c r="U98" s="1" t="s">
        <v>132</v>
      </c>
      <c r="V98" s="24" t="s">
        <v>127</v>
      </c>
    </row>
    <row r="99" spans="2:22" ht="14.4" thickBot="1" x14ac:dyDescent="0.35">
      <c r="B99" s="25" t="s">
        <v>8</v>
      </c>
      <c r="C99" s="26" t="s">
        <v>99</v>
      </c>
      <c r="D99" s="27">
        <v>0.26300000000000001</v>
      </c>
      <c r="E99" s="26">
        <v>1</v>
      </c>
      <c r="F99" s="28">
        <f t="shared" si="2"/>
        <v>0.26300000000000001</v>
      </c>
      <c r="Q99" s="10"/>
      <c r="R99" s="4"/>
      <c r="S99" s="5"/>
      <c r="T99" s="31">
        <v>2.5000000000000001E-3</v>
      </c>
      <c r="U99" s="30">
        <v>8418</v>
      </c>
      <c r="V99" s="32">
        <f>T99*U99</f>
        <v>21.045000000000002</v>
      </c>
    </row>
    <row r="100" spans="2:22" ht="14.4" thickBot="1" x14ac:dyDescent="0.35">
      <c r="B100" s="25" t="s">
        <v>7</v>
      </c>
      <c r="C100" s="26" t="s">
        <v>6</v>
      </c>
      <c r="D100" s="27">
        <v>6.39</v>
      </c>
      <c r="E100" s="26">
        <v>1</v>
      </c>
      <c r="F100" s="28">
        <f t="shared" si="2"/>
        <v>6.39</v>
      </c>
      <c r="Q100" s="10"/>
    </row>
    <row r="101" spans="2:22" ht="14.4" thickBot="1" x14ac:dyDescent="0.35">
      <c r="B101" s="25" t="s">
        <v>26</v>
      </c>
      <c r="C101" s="26" t="s">
        <v>28</v>
      </c>
      <c r="D101" s="27">
        <v>1.02</v>
      </c>
      <c r="E101" s="26">
        <v>1</v>
      </c>
      <c r="F101" s="28">
        <f t="shared" si="2"/>
        <v>1.02</v>
      </c>
      <c r="Q101" s="10"/>
      <c r="U101" s="33" t="s">
        <v>111</v>
      </c>
      <c r="V101" s="34">
        <f>SUM(V74:V96,V99)</f>
        <v>34.021000000000001</v>
      </c>
    </row>
    <row r="102" spans="2:22" ht="14.4" thickBot="1" x14ac:dyDescent="0.35">
      <c r="B102" s="29" t="s">
        <v>26</v>
      </c>
      <c r="C102" s="30" t="s">
        <v>68</v>
      </c>
      <c r="D102" s="35">
        <v>1.2</v>
      </c>
      <c r="E102" s="30">
        <v>1</v>
      </c>
      <c r="F102" s="32">
        <f t="shared" si="2"/>
        <v>1.2</v>
      </c>
      <c r="Q102" s="10"/>
    </row>
    <row r="103" spans="2:22" ht="14.4" thickBot="1" x14ac:dyDescent="0.35">
      <c r="Q103" s="10"/>
    </row>
    <row r="104" spans="2:22" ht="16.8" x14ac:dyDescent="0.3">
      <c r="B104" s="2" t="s">
        <v>126</v>
      </c>
      <c r="C104" s="3"/>
      <c r="D104" s="1" t="s">
        <v>131</v>
      </c>
      <c r="E104" s="1" t="s">
        <v>132</v>
      </c>
      <c r="F104" s="24" t="s">
        <v>127</v>
      </c>
      <c r="Q104" s="10"/>
    </row>
    <row r="105" spans="2:22" ht="14.4" thickBot="1" x14ac:dyDescent="0.35">
      <c r="B105" s="4"/>
      <c r="C105" s="5"/>
      <c r="D105" s="31">
        <v>2.5000000000000001E-3</v>
      </c>
      <c r="E105" s="30">
        <v>10260</v>
      </c>
      <c r="F105" s="32">
        <f>D105*E105</f>
        <v>25.650000000000002</v>
      </c>
      <c r="Q105" s="10"/>
    </row>
    <row r="106" spans="2:22" ht="14.4" thickBot="1" x14ac:dyDescent="0.35">
      <c r="Q106" s="10"/>
    </row>
    <row r="107" spans="2:22" ht="14.4" thickBot="1" x14ac:dyDescent="0.35">
      <c r="E107" s="33" t="s">
        <v>111</v>
      </c>
      <c r="F107" s="34">
        <f>SUM(F74:F102,F105)</f>
        <v>49.75</v>
      </c>
      <c r="Q107" s="10"/>
    </row>
    <row r="108" spans="2:22" x14ac:dyDescent="0.3">
      <c r="Q108" s="10"/>
    </row>
    <row r="109" spans="2:22" x14ac:dyDescent="0.3">
      <c r="Q109" s="10"/>
    </row>
    <row r="110" spans="2:22" x14ac:dyDescent="0.3">
      <c r="Q110" s="10"/>
    </row>
    <row r="111" spans="2:22" x14ac:dyDescent="0.3">
      <c r="Q111" s="10"/>
    </row>
    <row r="112" spans="2:22" x14ac:dyDescent="0.3">
      <c r="Q112" s="10"/>
    </row>
    <row r="113" spans="17:17" x14ac:dyDescent="0.3">
      <c r="Q113" s="10"/>
    </row>
    <row r="114" spans="17:17" x14ac:dyDescent="0.3">
      <c r="Q114" s="10"/>
    </row>
    <row r="115" spans="17:17" x14ac:dyDescent="0.3">
      <c r="Q115" s="10"/>
    </row>
    <row r="116" spans="17:17" x14ac:dyDescent="0.3">
      <c r="Q116" s="10"/>
    </row>
    <row r="117" spans="17:17" x14ac:dyDescent="0.3">
      <c r="Q117" s="10"/>
    </row>
    <row r="118" spans="17:17" x14ac:dyDescent="0.3">
      <c r="Q118" s="10"/>
    </row>
    <row r="119" spans="17:17" x14ac:dyDescent="0.3">
      <c r="Q119" s="10"/>
    </row>
    <row r="120" spans="17:17" x14ac:dyDescent="0.3">
      <c r="Q120" s="10"/>
    </row>
    <row r="121" spans="17:17" x14ac:dyDescent="0.3">
      <c r="Q121" s="10"/>
    </row>
    <row r="122" spans="17:17" x14ac:dyDescent="0.3">
      <c r="Q122" s="10"/>
    </row>
    <row r="123" spans="17:17" x14ac:dyDescent="0.3">
      <c r="Q123" s="10"/>
    </row>
    <row r="124" spans="17:17" x14ac:dyDescent="0.3">
      <c r="Q124" s="10"/>
    </row>
    <row r="125" spans="17:17" x14ac:dyDescent="0.3">
      <c r="Q125" s="10"/>
    </row>
    <row r="126" spans="17:17" x14ac:dyDescent="0.3">
      <c r="Q126" s="10"/>
    </row>
    <row r="127" spans="17:17" x14ac:dyDescent="0.3">
      <c r="Q127" s="10"/>
    </row>
    <row r="128" spans="17:17" x14ac:dyDescent="0.3">
      <c r="Q128" s="10"/>
    </row>
    <row r="129" spans="17:17" x14ac:dyDescent="0.3">
      <c r="Q129" s="10"/>
    </row>
    <row r="130" spans="17:17" x14ac:dyDescent="0.3">
      <c r="Q130" s="10"/>
    </row>
    <row r="131" spans="17:17" x14ac:dyDescent="0.3">
      <c r="Q131" s="10"/>
    </row>
  </sheetData>
  <mergeCells count="21">
    <mergeCell ref="B104:C105"/>
    <mergeCell ref="J89:K90"/>
    <mergeCell ref="R98:S99"/>
    <mergeCell ref="Z82:AA83"/>
    <mergeCell ref="J72:N72"/>
    <mergeCell ref="R72:V72"/>
    <mergeCell ref="Z72:AD72"/>
    <mergeCell ref="B38:F38"/>
    <mergeCell ref="B62:C63"/>
    <mergeCell ref="R7:V7"/>
    <mergeCell ref="Z7:AD7"/>
    <mergeCell ref="Z24:AA25"/>
    <mergeCell ref="B1:D1"/>
    <mergeCell ref="F1:H1"/>
    <mergeCell ref="J1:L1"/>
    <mergeCell ref="N1:P1"/>
    <mergeCell ref="J7:N7"/>
    <mergeCell ref="R33:S34"/>
    <mergeCell ref="B7:F7"/>
    <mergeCell ref="AD1:AG1"/>
    <mergeCell ref="B72:F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2021-05-31T07:07:33Z</dcterms:created>
  <dcterms:modified xsi:type="dcterms:W3CDTF">2021-06-26T11:18:45Z</dcterms:modified>
</cp:coreProperties>
</file>