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STER_Ing energ sost\TFM\ENTREGA ADDI\"/>
    </mc:Choice>
  </mc:AlternateContent>
  <xr:revisionPtr revIDLastSave="0" documentId="13_ncr:1_{CC26D8B0-3082-4977-BF54-16011D5AE870}" xr6:coauthVersionLast="47" xr6:coauthVersionMax="47" xr10:uidLastSave="{00000000-0000-0000-0000-000000000000}"/>
  <bookViews>
    <workbookView xWindow="1152" yWindow="600" windowWidth="11736" windowHeight="12360" xr2:uid="{A0C3F906-E344-408A-9270-C4911C95C747}"/>
  </bookViews>
  <sheets>
    <sheet name="Subsistemas" sheetId="1" r:id="rId1"/>
    <sheet name="Subsistema físico natural" sheetId="2" r:id="rId2"/>
    <sheet name="Medio inerte" sheetId="3" r:id="rId3"/>
    <sheet name="Medio biótico" sheetId="4" r:id="rId4"/>
    <sheet name="Medio perceptual" sheetId="5" r:id="rId5"/>
    <sheet name="Subsistema población y poblamie" sheetId="6" r:id="rId6"/>
    <sheet name="Subsistema socio económico" sheetId="10" r:id="rId7"/>
    <sheet name="RESULTADOS" sheetId="13" r:id="rId8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3" l="1"/>
  <c r="D17" i="2"/>
  <c r="E17" i="2"/>
  <c r="D18" i="2"/>
  <c r="C18" i="2"/>
  <c r="E18" i="2"/>
  <c r="C19" i="2"/>
  <c r="C17" i="2"/>
  <c r="H28" i="1"/>
  <c r="G28" i="1"/>
  <c r="F28" i="1"/>
  <c r="E28" i="1"/>
  <c r="I28" i="1"/>
  <c r="D29" i="1"/>
  <c r="D30" i="1"/>
  <c r="D28" i="1"/>
  <c r="I18" i="1"/>
  <c r="E27" i="1"/>
  <c r="F27" i="1"/>
  <c r="G27" i="1"/>
  <c r="H27" i="1"/>
  <c r="I17" i="1"/>
  <c r="E26" i="1"/>
  <c r="F26" i="1"/>
  <c r="G26" i="1"/>
  <c r="H26" i="1"/>
  <c r="E25" i="1"/>
  <c r="F25" i="1"/>
  <c r="G25" i="1"/>
  <c r="H25" i="1"/>
  <c r="E24" i="1"/>
  <c r="F24" i="1"/>
  <c r="G24" i="1"/>
  <c r="H24" i="1"/>
  <c r="E23" i="1"/>
  <c r="F23" i="1"/>
  <c r="G23" i="1"/>
  <c r="H23" i="1"/>
  <c r="E22" i="1"/>
  <c r="F22" i="1"/>
  <c r="G22" i="1"/>
  <c r="H22" i="1"/>
  <c r="E21" i="1"/>
  <c r="F21" i="1"/>
  <c r="G21" i="1"/>
  <c r="H21" i="1"/>
  <c r="E20" i="1"/>
  <c r="F20" i="1"/>
  <c r="G20" i="1"/>
  <c r="H20" i="1"/>
  <c r="D27" i="1"/>
  <c r="D26" i="1"/>
  <c r="D25" i="1"/>
  <c r="D24" i="1"/>
  <c r="D23" i="1"/>
  <c r="D22" i="1"/>
  <c r="D21" i="1"/>
  <c r="D20" i="1"/>
  <c r="C16" i="10"/>
  <c r="D16" i="10"/>
  <c r="E16" i="10"/>
  <c r="D17" i="10"/>
  <c r="I10" i="1"/>
  <c r="E19" i="1"/>
  <c r="D19" i="1"/>
  <c r="F19" i="1"/>
  <c r="G19" i="1"/>
  <c r="H19" i="1"/>
  <c r="E29" i="1"/>
  <c r="C16" i="6"/>
  <c r="D16" i="6"/>
  <c r="E16" i="6"/>
  <c r="C17" i="6"/>
  <c r="D17" i="6"/>
  <c r="E17" i="6"/>
  <c r="D17" i="5"/>
  <c r="C17" i="5"/>
  <c r="E16" i="4"/>
  <c r="D16" i="4"/>
  <c r="C16" i="4"/>
  <c r="F20" i="3"/>
  <c r="F22" i="3"/>
  <c r="F23" i="3"/>
  <c r="E20" i="3"/>
  <c r="E22" i="3"/>
  <c r="E23" i="3"/>
  <c r="E25" i="3"/>
  <c r="D20" i="3"/>
  <c r="D22" i="3"/>
  <c r="D23" i="3"/>
  <c r="D25" i="3"/>
  <c r="C20" i="3"/>
  <c r="C22" i="3"/>
  <c r="C23" i="3"/>
  <c r="C25" i="3"/>
  <c r="F24" i="3"/>
  <c r="E24" i="3"/>
  <c r="D24" i="3"/>
  <c r="C24" i="3"/>
  <c r="I16" i="1"/>
  <c r="G13" i="3"/>
  <c r="G14" i="3"/>
  <c r="G15" i="3"/>
  <c r="F29" i="1"/>
  <c r="F30" i="1"/>
  <c r="E18" i="6"/>
  <c r="C18" i="6"/>
  <c r="G8" i="3"/>
  <c r="F18" i="3"/>
  <c r="F19" i="3"/>
  <c r="E18" i="3"/>
  <c r="E19" i="3"/>
  <c r="D18" i="3"/>
  <c r="D19" i="3"/>
  <c r="C18" i="3"/>
  <c r="C19" i="3"/>
  <c r="C17" i="3"/>
  <c r="G12" i="3"/>
  <c r="C21" i="3"/>
  <c r="G9" i="3"/>
  <c r="G10" i="3"/>
  <c r="G11" i="3"/>
  <c r="I13" i="1"/>
  <c r="I14" i="1"/>
  <c r="I12" i="1"/>
  <c r="G7" i="3"/>
  <c r="C16" i="3"/>
  <c r="D16" i="3"/>
  <c r="D17" i="3"/>
  <c r="D21" i="3"/>
  <c r="E16" i="3"/>
  <c r="E17" i="3"/>
  <c r="E21" i="3"/>
  <c r="F16" i="3"/>
  <c r="F17" i="3"/>
  <c r="F21" i="3"/>
  <c r="G25" i="3"/>
  <c r="C26" i="3"/>
  <c r="H29" i="1"/>
  <c r="H30" i="1"/>
  <c r="F15" i="13"/>
  <c r="G29" i="1"/>
  <c r="G30" i="1"/>
  <c r="E18" i="10"/>
  <c r="C17" i="10"/>
  <c r="E17" i="10"/>
  <c r="D18" i="10"/>
  <c r="F14" i="13"/>
  <c r="F11" i="13"/>
  <c r="E19" i="2"/>
  <c r="G27" i="3"/>
  <c r="D26" i="3"/>
  <c r="E26" i="3"/>
  <c r="F26" i="3"/>
  <c r="G26" i="3"/>
  <c r="C27" i="3"/>
  <c r="F2" i="13"/>
  <c r="D27" i="3"/>
  <c r="F3" i="13"/>
  <c r="E27" i="3"/>
  <c r="F4" i="13"/>
  <c r="F27" i="3"/>
  <c r="F5" i="13"/>
  <c r="D19" i="2"/>
  <c r="F18" i="4"/>
  <c r="F16" i="4"/>
  <c r="C17" i="4"/>
  <c r="D17" i="4"/>
  <c r="E17" i="4"/>
  <c r="F17" i="4"/>
  <c r="C18" i="4"/>
  <c r="F6" i="13"/>
  <c r="D18" i="4"/>
  <c r="F7" i="13"/>
  <c r="E18" i="4"/>
  <c r="F8" i="13"/>
  <c r="E30" i="1"/>
  <c r="E19" i="5"/>
  <c r="E17" i="5"/>
  <c r="C18" i="5"/>
  <c r="D18" i="5"/>
  <c r="E18" i="5"/>
  <c r="C19" i="5"/>
  <c r="F9" i="13"/>
  <c r="D19" i="5"/>
  <c r="F10" i="13"/>
  <c r="D18" i="6"/>
  <c r="F12" i="13"/>
  <c r="C18" i="10"/>
  <c r="F13" i="13"/>
  <c r="F16" i="13"/>
  <c r="I11" i="1"/>
  <c r="I15" i="1"/>
</calcChain>
</file>

<file path=xl/sharedStrings.xml><?xml version="1.0" encoding="utf-8"?>
<sst xmlns="http://schemas.openxmlformats.org/spreadsheetml/2006/main" count="173" uniqueCount="76">
  <si>
    <t>SUBSISTEMAS AMBIENTALES</t>
  </si>
  <si>
    <t>Clasificación</t>
  </si>
  <si>
    <t>(según sus UIP)</t>
  </si>
  <si>
    <t>Subsistema físico natural</t>
  </si>
  <si>
    <t>Subsistema perceptual</t>
  </si>
  <si>
    <t>Subsistema población y poblamiento</t>
  </si>
  <si>
    <t>Subsistema socio económico</t>
  </si>
  <si>
    <t>SUBSISTEMAS</t>
  </si>
  <si>
    <t>Subsistema núcleos e infraestructuras</t>
  </si>
  <si>
    <t>PANELISTAS</t>
  </si>
  <si>
    <r>
      <t>Frecuencia f</t>
    </r>
    <r>
      <rPr>
        <vertAlign val="subscript"/>
        <sz val="11"/>
        <color theme="1"/>
        <rFont val="Calibri"/>
        <family val="2"/>
        <scheme val="minor"/>
      </rPr>
      <t>ij</t>
    </r>
  </si>
  <si>
    <r>
      <t>Valor relativo asignado al subsistema i V</t>
    </r>
    <r>
      <rPr>
        <vertAlign val="subscript"/>
        <sz val="11"/>
        <color theme="1"/>
        <rFont val="Calibri"/>
        <family val="2"/>
        <scheme val="minor"/>
      </rPr>
      <t>ij</t>
    </r>
    <r>
      <rPr>
        <sz val="11"/>
        <color theme="1"/>
        <rFont val="Calibri"/>
        <family val="2"/>
        <scheme val="minor"/>
      </rPr>
      <t xml:space="preserve"> </t>
    </r>
  </si>
  <si>
    <t>VALOR RELATIVO TOTAL</t>
  </si>
  <si>
    <t>x</t>
  </si>
  <si>
    <t>VALOR RELATIVO FINAL</t>
  </si>
  <si>
    <t>VALOR EN UIP*</t>
  </si>
  <si>
    <t>SUBSISTEMA FÍSICO NATURAL</t>
  </si>
  <si>
    <t>1.1. MEDIO INERTE</t>
  </si>
  <si>
    <t>1.2. MEDIO BIÓTICO</t>
  </si>
  <si>
    <t>SUMA</t>
  </si>
  <si>
    <t>VALOR REL.</t>
  </si>
  <si>
    <t>VALOR UIP</t>
  </si>
  <si>
    <t>2°</t>
  </si>
  <si>
    <t>FACTORES (MEDIO INERTE)</t>
  </si>
  <si>
    <r>
      <rPr>
        <sz val="11"/>
        <color rgb="FFFF0000"/>
        <rFont val="Calibri"/>
        <family val="2"/>
        <scheme val="minor"/>
      </rPr>
      <t>¡OJO!</t>
    </r>
    <r>
      <rPr>
        <sz val="11"/>
        <rFont val="Calibri"/>
        <family val="2"/>
        <scheme val="minor"/>
      </rPr>
      <t xml:space="preserve"> Nuestra escala varía entre 1 y 10.</t>
    </r>
  </si>
  <si>
    <t>Aire</t>
  </si>
  <si>
    <t>Clima</t>
  </si>
  <si>
    <t>Tierra - suelo</t>
  </si>
  <si>
    <t>En el libro unas veces varía entre 1 y 10 y otras entre 0 y 10,</t>
  </si>
  <si>
    <t>así que el valor 0 también es posible en la escala.</t>
  </si>
  <si>
    <t>V. REL. TOT.</t>
  </si>
  <si>
    <t>V. REL. FIN.</t>
  </si>
  <si>
    <t>FACTORES (MEDIO BIÓTICO)</t>
  </si>
  <si>
    <t>Flora</t>
  </si>
  <si>
    <t>Fauna</t>
  </si>
  <si>
    <t>PMB</t>
  </si>
  <si>
    <t>*PMB: Procesos del Medio Biótico</t>
  </si>
  <si>
    <t>3°</t>
  </si>
  <si>
    <t>FACTORES (MEDIO PERCEPTUAL)</t>
  </si>
  <si>
    <t>Paisaje intrínseco</t>
  </si>
  <si>
    <t>Intervisibilidad</t>
  </si>
  <si>
    <t>SUBSISTEMA POBLACIÓN Y POBLAMIENTO</t>
  </si>
  <si>
    <t>USOS DEL SUELO RÚSTICO</t>
  </si>
  <si>
    <t>CARACTERÍSTICAS CULTURALES Y RELACIONES ECONÓMICAS</t>
  </si>
  <si>
    <t>SUBSISTEMA SOCIO ECONÓMICO</t>
  </si>
  <si>
    <t>POBLACIÓN</t>
  </si>
  <si>
    <t>ECONOMÍA</t>
  </si>
  <si>
    <t>Infraestructura no viaria</t>
  </si>
  <si>
    <t>MEDIO INERTE</t>
  </si>
  <si>
    <t>Clima. Condiciones climáticas</t>
  </si>
  <si>
    <t>Tierra-suelo</t>
  </si>
  <si>
    <t>MEDIO BIÓTICO</t>
  </si>
  <si>
    <t>Vegetación o flora</t>
  </si>
  <si>
    <t>Procesos del medio biótico</t>
  </si>
  <si>
    <t>SUBSISTEMA PERCEPTUAL</t>
  </si>
  <si>
    <t>MEDIO PERCEPTUAL</t>
  </si>
  <si>
    <t>Características culturales</t>
  </si>
  <si>
    <t>Estructura poblacional</t>
  </si>
  <si>
    <t>Actividades y relaciones económicas</t>
  </si>
  <si>
    <t>TOTAL</t>
  </si>
  <si>
    <t>Panelista 1</t>
  </si>
  <si>
    <t>Panelista 2</t>
  </si>
  <si>
    <t>Panelista 3</t>
  </si>
  <si>
    <t>Medio marino y costero</t>
  </si>
  <si>
    <t>Uso recreativo al aire libre</t>
  </si>
  <si>
    <t>INFRAESTRUCTURA Y SERVICIOS</t>
  </si>
  <si>
    <t>SUBSISTEMA NÚCLEOS E INFRAESTRUCTURA</t>
  </si>
  <si>
    <t>Panelista 4</t>
  </si>
  <si>
    <t>Panelista 5</t>
  </si>
  <si>
    <t>Panelista 6</t>
  </si>
  <si>
    <t>Panelista 7</t>
  </si>
  <si>
    <t>Panelista 8</t>
  </si>
  <si>
    <t>Panelista 9</t>
  </si>
  <si>
    <t>1°</t>
  </si>
  <si>
    <t>4°</t>
  </si>
  <si>
    <t>5°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</si>
</sst>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/>
    <xf numFmtId="0" fontId="0" fillId="0" borderId="7" xfId="0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1" fontId="0" fillId="0" borderId="2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Border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4" xfId="0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 wrapText="1"/>
    </xf>
    <xf numFmtId="1" fontId="0" fillId="0" borderId="29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" fontId="0" fillId="0" borderId="34" xfId="0" applyNumberForma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left" vertical="center" wrapText="1"/>
    </xf>
    <xf numFmtId="1" fontId="0" fillId="0" borderId="39" xfId="0" applyNumberFormat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" fontId="0" fillId="0" borderId="44" xfId="0" applyNumberForma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left" vertical="center" wrapText="1"/>
    </xf>
    <xf numFmtId="1" fontId="0" fillId="0" borderId="47" xfId="0" applyNumberForma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146050</xdr:rowOff>
    </xdr:from>
    <xdr:to>
      <xdr:col>3</xdr:col>
      <xdr:colOff>69850</xdr:colOff>
      <xdr:row>2</xdr:row>
      <xdr:rowOff>88900</xdr:rowOff>
    </xdr:to>
    <xdr:sp macro="" textlink="">
      <xdr:nvSpPr>
        <xdr:cNvPr id="3" name="Rectángulo: esquinas redondeadas 1">
          <a:extLst>
            <a:ext uri="{FF2B5EF4-FFF2-40B4-BE49-F238E27FC236}">
              <a16:creationId xmlns:a16="http://schemas.microsoft.com/office/drawing/2014/main" id="{FB02B6D8-2D0A-DEA2-7B81-3FE3FEB12963}"/>
            </a:ext>
          </a:extLst>
        </xdr:cNvPr>
        <xdr:cNvSpPr/>
      </xdr:nvSpPr>
      <xdr:spPr>
        <a:xfrm>
          <a:off x="285750" y="146050"/>
          <a:ext cx="2070100" cy="31115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Matriz de ordenación por pares.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1</xdr:row>
      <xdr:rowOff>137160</xdr:rowOff>
    </xdr:from>
    <xdr:to>
      <xdr:col>2</xdr:col>
      <xdr:colOff>759460</xdr:colOff>
      <xdr:row>3</xdr:row>
      <xdr:rowOff>80010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EB24887B-7362-4406-AB3B-3BBB95E8F0F7}"/>
            </a:ext>
          </a:extLst>
        </xdr:cNvPr>
        <xdr:cNvSpPr/>
      </xdr:nvSpPr>
      <xdr:spPr>
        <a:xfrm>
          <a:off x="198120" y="320040"/>
          <a:ext cx="2146300" cy="30861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lt"/>
              <a:cs typeface="+mn-lt"/>
            </a:rPr>
            <a:t>Matriz de ordenación por rangos.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561340</xdr:colOff>
      <xdr:row>2</xdr:row>
      <xdr:rowOff>125730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0FEB881B-5928-42AC-B5C1-187C5EECBEB7}"/>
            </a:ext>
          </a:extLst>
        </xdr:cNvPr>
        <xdr:cNvSpPr/>
      </xdr:nvSpPr>
      <xdr:spPr>
        <a:xfrm>
          <a:off x="0" y="182880"/>
          <a:ext cx="2146300" cy="30861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Matriz de ordenación escalar.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638175</xdr:colOff>
      <xdr:row>2</xdr:row>
      <xdr:rowOff>123825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ED02D153-2330-4912-A899-3BFA80056812}"/>
            </a:ext>
          </a:extLst>
        </xdr:cNvPr>
        <xdr:cNvSpPr/>
      </xdr:nvSpPr>
      <xdr:spPr>
        <a:xfrm>
          <a:off x="0" y="180975"/>
          <a:ext cx="2162175" cy="30480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100">
              <a:solidFill>
                <a:schemeClr val="dk1"/>
              </a:solidFill>
              <a:latin typeface="+mn-lt"/>
              <a:ea typeface="+mn-lt"/>
              <a:cs typeface="+mn-lt"/>
            </a:rPr>
            <a:t>Matriz de ordenación por rangos.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561340</xdr:colOff>
      <xdr:row>2</xdr:row>
      <xdr:rowOff>125730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9A27136B-3949-472D-8550-4F9AC0BD7F92}"/>
            </a:ext>
          </a:extLst>
        </xdr:cNvPr>
        <xdr:cNvSpPr/>
      </xdr:nvSpPr>
      <xdr:spPr>
        <a:xfrm>
          <a:off x="0" y="182880"/>
          <a:ext cx="2146300" cy="30861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Matriz de ordenación por rangos.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571500</xdr:colOff>
      <xdr:row>2</xdr:row>
      <xdr:rowOff>130810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84C4BCD4-A18B-4605-ABF3-5C2289A628BB}"/>
            </a:ext>
          </a:extLst>
        </xdr:cNvPr>
        <xdr:cNvSpPr/>
      </xdr:nvSpPr>
      <xdr:spPr>
        <a:xfrm>
          <a:off x="0" y="177800"/>
          <a:ext cx="2146300" cy="30861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Matriz de ordenación por rangos.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0</xdr:row>
      <xdr:rowOff>137160</xdr:rowOff>
    </xdr:from>
    <xdr:to>
      <xdr:col>2</xdr:col>
      <xdr:colOff>759460</xdr:colOff>
      <xdr:row>2</xdr:row>
      <xdr:rowOff>80010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7BE07FDF-535A-48D2-93B7-46890A25B5E7}"/>
            </a:ext>
          </a:extLst>
        </xdr:cNvPr>
        <xdr:cNvSpPr/>
      </xdr:nvSpPr>
      <xdr:spPr>
        <a:xfrm>
          <a:off x="198120" y="320040"/>
          <a:ext cx="2146300" cy="30861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Matriz de ordenación por rangos.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EC0BC-AEB1-43ED-8F83-1891A0A5A562}">
  <sheetPr>
    <tabColor rgb="FF92D050"/>
  </sheetPr>
  <dimension ref="B3:AG30"/>
  <sheetViews>
    <sheetView tabSelected="1" zoomScale="84" workbookViewId="0">
      <selection activeCell="AA22" sqref="AA22"/>
    </sheetView>
  </sheetViews>
  <sheetFormatPr baseColWidth="10" defaultColWidth="11.44140625" defaultRowHeight="14.4" x14ac:dyDescent="0.3"/>
  <cols>
    <col min="2" max="2" width="11.5546875" bestFit="1" customWidth="1"/>
    <col min="4" max="7" width="14.5546875" bestFit="1" customWidth="1"/>
    <col min="8" max="8" width="13.5546875" bestFit="1" customWidth="1"/>
  </cols>
  <sheetData>
    <row r="3" spans="2:33" ht="16.5" customHeight="1" x14ac:dyDescent="0.3">
      <c r="K3" s="63" t="s">
        <v>0</v>
      </c>
      <c r="L3" s="64"/>
      <c r="M3" s="64"/>
      <c r="N3" s="65"/>
      <c r="O3" s="7" t="s">
        <v>1</v>
      </c>
      <c r="P3" s="7" t="s">
        <v>2</v>
      </c>
    </row>
    <row r="4" spans="2:33" x14ac:dyDescent="0.3">
      <c r="K4" s="4">
        <v>1</v>
      </c>
      <c r="L4" t="s">
        <v>3</v>
      </c>
      <c r="N4" s="8"/>
      <c r="O4" s="9" t="s">
        <v>73</v>
      </c>
    </row>
    <row r="5" spans="2:33" x14ac:dyDescent="0.3">
      <c r="K5" s="5">
        <v>2</v>
      </c>
      <c r="L5" t="s">
        <v>4</v>
      </c>
      <c r="N5" s="8"/>
      <c r="O5" s="10" t="s">
        <v>74</v>
      </c>
    </row>
    <row r="6" spans="2:33" x14ac:dyDescent="0.3">
      <c r="K6" s="5">
        <v>3</v>
      </c>
      <c r="L6" t="s">
        <v>5</v>
      </c>
      <c r="N6" s="8"/>
      <c r="O6" s="9" t="s">
        <v>22</v>
      </c>
    </row>
    <row r="7" spans="2:33" x14ac:dyDescent="0.3">
      <c r="K7" s="5">
        <v>4</v>
      </c>
      <c r="L7" t="s">
        <v>6</v>
      </c>
      <c r="N7" s="8"/>
      <c r="O7" s="10" t="s">
        <v>37</v>
      </c>
    </row>
    <row r="8" spans="2:33" x14ac:dyDescent="0.3">
      <c r="B8" s="1"/>
      <c r="C8" s="14"/>
      <c r="D8" s="65" t="s">
        <v>7</v>
      </c>
      <c r="E8" s="69"/>
      <c r="F8" s="69"/>
      <c r="G8" s="69"/>
      <c r="H8" s="69"/>
      <c r="I8" s="1"/>
      <c r="K8" s="11">
        <v>5</v>
      </c>
      <c r="L8" s="12" t="s">
        <v>8</v>
      </c>
      <c r="M8" s="12"/>
      <c r="N8" s="13"/>
      <c r="O8" s="10" t="s">
        <v>75</v>
      </c>
    </row>
    <row r="9" spans="2:33" x14ac:dyDescent="0.3">
      <c r="B9" s="1"/>
      <c r="C9" s="11" t="s">
        <v>9</v>
      </c>
      <c r="D9" s="2">
        <v>1</v>
      </c>
      <c r="E9" s="2">
        <v>2</v>
      </c>
      <c r="F9" s="2">
        <v>3</v>
      </c>
      <c r="G9" s="2">
        <v>4</v>
      </c>
      <c r="H9" s="2">
        <v>5</v>
      </c>
      <c r="I9" s="1"/>
      <c r="K9" s="1"/>
    </row>
    <row r="10" spans="2:33" x14ac:dyDescent="0.3">
      <c r="B10" s="69" t="s">
        <v>10</v>
      </c>
      <c r="C10" s="6">
        <v>1</v>
      </c>
      <c r="D10" s="3">
        <v>4</v>
      </c>
      <c r="E10" s="3">
        <v>1</v>
      </c>
      <c r="F10" s="3">
        <v>3</v>
      </c>
      <c r="G10" s="3">
        <v>0</v>
      </c>
      <c r="H10" s="3">
        <v>2</v>
      </c>
      <c r="I10" s="3">
        <f>SUM(D10:H10)</f>
        <v>10</v>
      </c>
      <c r="K10" s="66"/>
      <c r="L10" s="66"/>
    </row>
    <row r="11" spans="2:33" x14ac:dyDescent="0.3">
      <c r="B11" s="69"/>
      <c r="C11" s="6">
        <v>2</v>
      </c>
      <c r="D11" s="3">
        <v>4</v>
      </c>
      <c r="E11" s="3">
        <v>0</v>
      </c>
      <c r="F11" s="3">
        <v>3</v>
      </c>
      <c r="G11" s="3">
        <v>1</v>
      </c>
      <c r="H11" s="3">
        <v>2</v>
      </c>
      <c r="I11" s="3">
        <f>SUM(D11:H11)</f>
        <v>10</v>
      </c>
      <c r="L11" s="15" t="s">
        <v>60</v>
      </c>
      <c r="M11" s="1">
        <v>1</v>
      </c>
      <c r="N11" s="1">
        <v>2</v>
      </c>
      <c r="O11" s="1">
        <v>3</v>
      </c>
      <c r="P11" s="1">
        <v>4</v>
      </c>
      <c r="Q11" s="1">
        <v>5</v>
      </c>
      <c r="T11" s="15" t="s">
        <v>67</v>
      </c>
      <c r="U11" s="1">
        <v>1</v>
      </c>
      <c r="V11" s="1">
        <v>2</v>
      </c>
      <c r="W11" s="1">
        <v>3</v>
      </c>
      <c r="X11" s="1">
        <v>4</v>
      </c>
      <c r="Y11" s="1">
        <v>5</v>
      </c>
      <c r="AB11" s="15" t="s">
        <v>70</v>
      </c>
      <c r="AC11" s="1">
        <v>1</v>
      </c>
      <c r="AD11" s="1">
        <v>2</v>
      </c>
      <c r="AE11" s="1">
        <v>3</v>
      </c>
      <c r="AF11" s="1">
        <v>4</v>
      </c>
      <c r="AG11" s="1">
        <v>5</v>
      </c>
    </row>
    <row r="12" spans="2:33" x14ac:dyDescent="0.3">
      <c r="B12" s="69"/>
      <c r="C12" s="6">
        <v>3</v>
      </c>
      <c r="D12" s="3">
        <v>4</v>
      </c>
      <c r="E12" s="3">
        <v>1</v>
      </c>
      <c r="F12" s="3">
        <v>2</v>
      </c>
      <c r="G12" s="3">
        <v>3</v>
      </c>
      <c r="H12" s="3">
        <v>0</v>
      </c>
      <c r="I12" s="3">
        <f>SUM(D12:H12)</f>
        <v>10</v>
      </c>
      <c r="L12" s="15">
        <v>1</v>
      </c>
      <c r="M12" s="15" t="s">
        <v>13</v>
      </c>
      <c r="N12" s="15">
        <v>1</v>
      </c>
      <c r="O12" s="15">
        <v>1</v>
      </c>
      <c r="P12" s="15">
        <v>1</v>
      </c>
      <c r="Q12" s="15">
        <v>1</v>
      </c>
      <c r="T12" s="15">
        <v>1</v>
      </c>
      <c r="U12" s="15" t="s">
        <v>13</v>
      </c>
      <c r="V12" s="15">
        <v>1</v>
      </c>
      <c r="W12" s="15">
        <v>1</v>
      </c>
      <c r="X12" s="15">
        <v>4</v>
      </c>
      <c r="Y12" s="15">
        <v>1</v>
      </c>
      <c r="AB12" s="15">
        <v>1</v>
      </c>
      <c r="AC12" s="15" t="s">
        <v>13</v>
      </c>
      <c r="AD12" s="15">
        <v>1</v>
      </c>
      <c r="AE12" s="15">
        <v>1</v>
      </c>
      <c r="AF12" s="15">
        <v>1</v>
      </c>
      <c r="AG12" s="15">
        <v>1</v>
      </c>
    </row>
    <row r="13" spans="2:33" x14ac:dyDescent="0.3">
      <c r="B13" s="69"/>
      <c r="C13" s="6">
        <v>4</v>
      </c>
      <c r="D13" s="3">
        <v>3</v>
      </c>
      <c r="E13" s="3">
        <v>2</v>
      </c>
      <c r="F13" s="3">
        <v>0</v>
      </c>
      <c r="G13" s="3">
        <v>4</v>
      </c>
      <c r="H13" s="3">
        <v>1</v>
      </c>
      <c r="I13" s="3">
        <f t="shared" ref="I13:I14" si="0">SUM(D13:H13)</f>
        <v>10</v>
      </c>
      <c r="L13" s="1">
        <v>2</v>
      </c>
      <c r="M13" s="15"/>
      <c r="N13" s="15" t="s">
        <v>13</v>
      </c>
      <c r="O13" s="15">
        <v>3</v>
      </c>
      <c r="P13" s="15">
        <v>2</v>
      </c>
      <c r="Q13" s="15">
        <v>5</v>
      </c>
      <c r="T13" s="1">
        <v>2</v>
      </c>
      <c r="U13" s="15"/>
      <c r="V13" s="15" t="s">
        <v>13</v>
      </c>
      <c r="W13" s="15">
        <v>2</v>
      </c>
      <c r="X13" s="15">
        <v>4</v>
      </c>
      <c r="Y13" s="15">
        <v>2</v>
      </c>
      <c r="AB13" s="1">
        <v>2</v>
      </c>
      <c r="AC13" s="15"/>
      <c r="AD13" s="15" t="s">
        <v>13</v>
      </c>
      <c r="AE13" s="15">
        <v>3</v>
      </c>
      <c r="AF13" s="15">
        <v>4</v>
      </c>
      <c r="AG13" s="15">
        <v>2</v>
      </c>
    </row>
    <row r="14" spans="2:33" x14ac:dyDescent="0.3">
      <c r="B14" s="69"/>
      <c r="C14" s="6">
        <v>5</v>
      </c>
      <c r="D14" s="3">
        <v>4</v>
      </c>
      <c r="E14" s="3">
        <v>2</v>
      </c>
      <c r="F14" s="3">
        <v>2</v>
      </c>
      <c r="G14" s="3">
        <v>1</v>
      </c>
      <c r="H14" s="3">
        <v>1</v>
      </c>
      <c r="I14" s="3">
        <f t="shared" si="0"/>
        <v>10</v>
      </c>
      <c r="L14" s="1">
        <v>3</v>
      </c>
      <c r="M14" s="15"/>
      <c r="N14" s="15"/>
      <c r="O14" s="15" t="s">
        <v>13</v>
      </c>
      <c r="P14" s="15">
        <v>3</v>
      </c>
      <c r="Q14" s="15">
        <v>3</v>
      </c>
      <c r="T14" s="1">
        <v>3</v>
      </c>
      <c r="U14" s="15"/>
      <c r="V14" s="15"/>
      <c r="W14" s="15" t="s">
        <v>13</v>
      </c>
      <c r="X14" s="15">
        <v>4</v>
      </c>
      <c r="Y14" s="15">
        <v>5</v>
      </c>
      <c r="AB14" s="1">
        <v>3</v>
      </c>
      <c r="AC14" s="15"/>
      <c r="AD14" s="15"/>
      <c r="AE14" s="15" t="s">
        <v>13</v>
      </c>
      <c r="AF14" s="15">
        <v>3</v>
      </c>
      <c r="AG14" s="15">
        <v>3</v>
      </c>
    </row>
    <row r="15" spans="2:33" x14ac:dyDescent="0.3">
      <c r="B15" s="69"/>
      <c r="C15" s="6">
        <v>6</v>
      </c>
      <c r="D15" s="3">
        <v>4</v>
      </c>
      <c r="E15" s="3">
        <v>1</v>
      </c>
      <c r="F15" s="3">
        <v>3</v>
      </c>
      <c r="G15" s="3">
        <v>2</v>
      </c>
      <c r="H15" s="3">
        <v>0</v>
      </c>
      <c r="I15" s="3">
        <f>SUM(D15:H15)</f>
        <v>10</v>
      </c>
      <c r="L15" s="1">
        <v>4</v>
      </c>
      <c r="M15" s="15"/>
      <c r="N15" s="15"/>
      <c r="O15" s="15"/>
      <c r="P15" s="15" t="s">
        <v>13</v>
      </c>
      <c r="Q15" s="15">
        <v>5</v>
      </c>
      <c r="T15" s="1">
        <v>4</v>
      </c>
      <c r="U15" s="15"/>
      <c r="V15" s="15"/>
      <c r="W15" s="15"/>
      <c r="X15" s="15" t="s">
        <v>13</v>
      </c>
      <c r="Y15" s="15">
        <v>4</v>
      </c>
      <c r="AB15" s="1">
        <v>4</v>
      </c>
      <c r="AC15" s="15"/>
      <c r="AD15" s="15"/>
      <c r="AE15" s="15"/>
      <c r="AF15" s="15" t="s">
        <v>13</v>
      </c>
      <c r="AG15" s="15">
        <v>4</v>
      </c>
    </row>
    <row r="16" spans="2:33" x14ac:dyDescent="0.3">
      <c r="B16" s="69"/>
      <c r="C16" s="3">
        <v>7</v>
      </c>
      <c r="D16" s="6">
        <v>4</v>
      </c>
      <c r="E16" s="3">
        <v>1</v>
      </c>
      <c r="F16" s="3">
        <v>3</v>
      </c>
      <c r="G16" s="3">
        <v>2</v>
      </c>
      <c r="H16" s="6">
        <v>0</v>
      </c>
      <c r="I16" s="3">
        <f t="shared" ref="I16:I18" si="1">SUM(D16:H16)</f>
        <v>10</v>
      </c>
      <c r="L16" s="1">
        <v>5</v>
      </c>
      <c r="M16" s="15"/>
      <c r="N16" s="15"/>
      <c r="O16" s="15"/>
      <c r="P16" s="15"/>
      <c r="Q16" s="15" t="s">
        <v>13</v>
      </c>
      <c r="T16" s="1">
        <v>5</v>
      </c>
      <c r="U16" s="15"/>
      <c r="V16" s="15"/>
      <c r="W16" s="15"/>
      <c r="X16" s="15"/>
      <c r="Y16" s="15" t="s">
        <v>13</v>
      </c>
      <c r="AB16" s="1">
        <v>5</v>
      </c>
      <c r="AC16" s="15"/>
      <c r="AD16" s="15"/>
      <c r="AE16" s="15"/>
      <c r="AF16" s="15"/>
      <c r="AG16" s="15" t="s">
        <v>13</v>
      </c>
    </row>
    <row r="17" spans="2:33" x14ac:dyDescent="0.3">
      <c r="B17" s="69"/>
      <c r="C17" s="2">
        <v>8</v>
      </c>
      <c r="D17" s="6">
        <v>3</v>
      </c>
      <c r="E17" s="3">
        <v>2</v>
      </c>
      <c r="F17" s="3">
        <v>2</v>
      </c>
      <c r="G17" s="3">
        <v>3</v>
      </c>
      <c r="H17" s="6">
        <v>0</v>
      </c>
      <c r="I17" s="3">
        <f t="shared" si="1"/>
        <v>10</v>
      </c>
      <c r="L17" s="15"/>
      <c r="M17" s="15"/>
      <c r="N17" s="15"/>
      <c r="O17" s="15"/>
      <c r="P17" s="15"/>
      <c r="Q17" s="15"/>
    </row>
    <row r="18" spans="2:33" x14ac:dyDescent="0.3">
      <c r="B18" s="69"/>
      <c r="C18" s="62">
        <v>9</v>
      </c>
      <c r="D18" s="6">
        <v>4</v>
      </c>
      <c r="E18" s="3">
        <v>1</v>
      </c>
      <c r="F18" s="3">
        <v>3</v>
      </c>
      <c r="G18" s="6">
        <v>2</v>
      </c>
      <c r="H18" s="3">
        <v>0</v>
      </c>
      <c r="I18" s="3">
        <f t="shared" si="1"/>
        <v>10</v>
      </c>
      <c r="L18" s="15" t="s">
        <v>61</v>
      </c>
      <c r="M18" s="1">
        <v>1</v>
      </c>
      <c r="N18" s="1">
        <v>2</v>
      </c>
      <c r="O18" s="1">
        <v>3</v>
      </c>
      <c r="P18" s="1">
        <v>4</v>
      </c>
      <c r="Q18" s="1">
        <v>5</v>
      </c>
      <c r="T18" s="15" t="s">
        <v>68</v>
      </c>
      <c r="U18" s="1">
        <v>1</v>
      </c>
      <c r="V18" s="1">
        <v>2</v>
      </c>
      <c r="W18" s="1">
        <v>3</v>
      </c>
      <c r="X18" s="1">
        <v>4</v>
      </c>
      <c r="Y18" s="1">
        <v>5</v>
      </c>
      <c r="AB18" s="15" t="s">
        <v>71</v>
      </c>
      <c r="AC18" s="1">
        <v>1</v>
      </c>
      <c r="AD18" s="1">
        <v>2</v>
      </c>
      <c r="AE18" s="1">
        <v>3</v>
      </c>
      <c r="AF18" s="1">
        <v>4</v>
      </c>
      <c r="AG18" s="1">
        <v>5</v>
      </c>
    </row>
    <row r="19" spans="2:33" ht="26.4" customHeight="1" x14ac:dyDescent="0.3">
      <c r="B19" s="68" t="s">
        <v>11</v>
      </c>
      <c r="C19" s="3">
        <v>1</v>
      </c>
      <c r="D19" s="2">
        <f>D10/$I$10</f>
        <v>0.4</v>
      </c>
      <c r="E19" s="2">
        <f>E10/$I$10</f>
        <v>0.1</v>
      </c>
      <c r="F19" s="2">
        <f>F10/$I$10</f>
        <v>0.3</v>
      </c>
      <c r="G19" s="2">
        <f>G10/$I$10</f>
        <v>0</v>
      </c>
      <c r="H19" s="2">
        <f>H10/$I$10</f>
        <v>0.2</v>
      </c>
      <c r="I19" s="1"/>
      <c r="L19" s="15">
        <v>1</v>
      </c>
      <c r="M19" s="15" t="s">
        <v>13</v>
      </c>
      <c r="N19" s="15">
        <v>1</v>
      </c>
      <c r="O19" s="15">
        <v>1</v>
      </c>
      <c r="P19" s="15">
        <v>1</v>
      </c>
      <c r="Q19" s="15">
        <v>1</v>
      </c>
      <c r="T19" s="15">
        <v>1</v>
      </c>
      <c r="U19" s="15" t="s">
        <v>13</v>
      </c>
      <c r="V19" s="15">
        <v>1</v>
      </c>
      <c r="W19" s="15">
        <v>1</v>
      </c>
      <c r="X19" s="15">
        <v>1</v>
      </c>
      <c r="Y19" s="15">
        <v>1</v>
      </c>
      <c r="AB19" s="15">
        <v>1</v>
      </c>
      <c r="AC19" s="15" t="s">
        <v>13</v>
      </c>
      <c r="AD19" s="15">
        <v>1</v>
      </c>
      <c r="AE19" s="15">
        <v>1</v>
      </c>
      <c r="AF19" s="15">
        <v>4</v>
      </c>
      <c r="AG19" s="15">
        <v>1</v>
      </c>
    </row>
    <row r="20" spans="2:33" ht="26.1" customHeight="1" x14ac:dyDescent="0.3">
      <c r="B20" s="68"/>
      <c r="C20" s="3">
        <v>2</v>
      </c>
      <c r="D20" s="2">
        <f>D11/$I$11</f>
        <v>0.4</v>
      </c>
      <c r="E20" s="2">
        <f>E11/$I$11</f>
        <v>0</v>
      </c>
      <c r="F20" s="2">
        <f t="shared" ref="F20:H20" si="2">F11/$I$11</f>
        <v>0.3</v>
      </c>
      <c r="G20" s="2">
        <f t="shared" si="2"/>
        <v>0.1</v>
      </c>
      <c r="H20" s="2">
        <f t="shared" si="2"/>
        <v>0.2</v>
      </c>
      <c r="I20" s="1"/>
      <c r="L20" s="1">
        <v>2</v>
      </c>
      <c r="M20" s="15"/>
      <c r="N20" s="15" t="s">
        <v>13</v>
      </c>
      <c r="O20" s="15">
        <v>3</v>
      </c>
      <c r="P20" s="15">
        <v>4</v>
      </c>
      <c r="Q20" s="15">
        <v>5</v>
      </c>
      <c r="T20" s="1">
        <v>2</v>
      </c>
      <c r="U20" s="15"/>
      <c r="V20" s="15" t="s">
        <v>13</v>
      </c>
      <c r="W20" s="15">
        <v>2</v>
      </c>
      <c r="X20" s="15">
        <v>2</v>
      </c>
      <c r="Y20" s="15">
        <v>5</v>
      </c>
      <c r="AB20" s="1">
        <v>2</v>
      </c>
      <c r="AC20" s="15"/>
      <c r="AD20" s="15" t="s">
        <v>13</v>
      </c>
      <c r="AE20" s="15">
        <v>2</v>
      </c>
      <c r="AF20" s="15">
        <v>4</v>
      </c>
      <c r="AG20" s="15">
        <v>2</v>
      </c>
    </row>
    <row r="21" spans="2:33" ht="26.1" customHeight="1" x14ac:dyDescent="0.3">
      <c r="B21" s="68"/>
      <c r="C21" s="3">
        <v>3</v>
      </c>
      <c r="D21" s="2">
        <f>D12/$I$12</f>
        <v>0.4</v>
      </c>
      <c r="E21" s="2">
        <f t="shared" ref="E21:H21" si="3">E12/$I$12</f>
        <v>0.1</v>
      </c>
      <c r="F21" s="2">
        <f t="shared" si="3"/>
        <v>0.2</v>
      </c>
      <c r="G21" s="2">
        <f t="shared" si="3"/>
        <v>0.3</v>
      </c>
      <c r="H21" s="2">
        <f t="shared" si="3"/>
        <v>0</v>
      </c>
      <c r="I21" s="1"/>
      <c r="L21" s="1">
        <v>3</v>
      </c>
      <c r="M21" s="15"/>
      <c r="N21" s="15"/>
      <c r="O21" s="15" t="s">
        <v>13</v>
      </c>
      <c r="P21" s="15">
        <v>3</v>
      </c>
      <c r="Q21" s="15">
        <v>3</v>
      </c>
      <c r="T21" s="1">
        <v>3</v>
      </c>
      <c r="U21" s="15"/>
      <c r="V21" s="15"/>
      <c r="W21" s="15" t="s">
        <v>13</v>
      </c>
      <c r="X21" s="15">
        <v>3</v>
      </c>
      <c r="Y21" s="15">
        <v>3</v>
      </c>
      <c r="AB21" s="1">
        <v>3</v>
      </c>
      <c r="AC21" s="15"/>
      <c r="AD21" s="15"/>
      <c r="AE21" s="15" t="s">
        <v>13</v>
      </c>
      <c r="AF21" s="15">
        <v>3</v>
      </c>
      <c r="AG21" s="15">
        <v>3</v>
      </c>
    </row>
    <row r="22" spans="2:33" ht="26.1" customHeight="1" x14ac:dyDescent="0.3">
      <c r="B22" s="68"/>
      <c r="C22" s="3">
        <v>4</v>
      </c>
      <c r="D22" s="2">
        <f>D13/$I$13</f>
        <v>0.3</v>
      </c>
      <c r="E22" s="2">
        <f t="shared" ref="E22:H22" si="4">E13/$I$13</f>
        <v>0.2</v>
      </c>
      <c r="F22" s="2">
        <f t="shared" si="4"/>
        <v>0</v>
      </c>
      <c r="G22" s="2">
        <f t="shared" si="4"/>
        <v>0.4</v>
      </c>
      <c r="H22" s="2">
        <f t="shared" si="4"/>
        <v>0.1</v>
      </c>
      <c r="I22" s="1"/>
      <c r="L22" s="1">
        <v>4</v>
      </c>
      <c r="M22" s="15"/>
      <c r="N22" s="15"/>
      <c r="O22" s="15"/>
      <c r="P22" s="15" t="s">
        <v>13</v>
      </c>
      <c r="Q22" s="15">
        <v>5</v>
      </c>
      <c r="T22" s="1">
        <v>4</v>
      </c>
      <c r="U22" s="15"/>
      <c r="V22" s="15"/>
      <c r="W22" s="15"/>
      <c r="X22" s="15" t="s">
        <v>13</v>
      </c>
      <c r="Y22" s="15">
        <v>4</v>
      </c>
      <c r="AB22" s="1">
        <v>4</v>
      </c>
      <c r="AC22" s="15"/>
      <c r="AD22" s="15"/>
      <c r="AE22" s="15"/>
      <c r="AF22" s="15" t="s">
        <v>13</v>
      </c>
      <c r="AG22" s="15">
        <v>4</v>
      </c>
    </row>
    <row r="23" spans="2:33" ht="26.1" customHeight="1" x14ac:dyDescent="0.3">
      <c r="B23" s="68"/>
      <c r="C23" s="3">
        <v>5</v>
      </c>
      <c r="D23" s="2">
        <f>D14/$I$14</f>
        <v>0.4</v>
      </c>
      <c r="E23" s="2">
        <f t="shared" ref="E23:H23" si="5">E14/$I$14</f>
        <v>0.2</v>
      </c>
      <c r="F23" s="2">
        <f t="shared" si="5"/>
        <v>0.2</v>
      </c>
      <c r="G23" s="2">
        <f t="shared" si="5"/>
        <v>0.1</v>
      </c>
      <c r="H23" s="2">
        <f t="shared" si="5"/>
        <v>0.1</v>
      </c>
      <c r="I23" s="1"/>
      <c r="L23" s="1">
        <v>5</v>
      </c>
      <c r="M23" s="15"/>
      <c r="N23" s="15"/>
      <c r="O23" s="15"/>
      <c r="P23" s="15"/>
      <c r="Q23" s="15" t="s">
        <v>13</v>
      </c>
      <c r="T23" s="1">
        <v>5</v>
      </c>
      <c r="U23" s="15"/>
      <c r="V23" s="15"/>
      <c r="W23" s="15"/>
      <c r="X23" s="15"/>
      <c r="Y23" s="15" t="s">
        <v>13</v>
      </c>
      <c r="AB23" s="1">
        <v>5</v>
      </c>
      <c r="AC23" s="15"/>
      <c r="AD23" s="15"/>
      <c r="AE23" s="15"/>
      <c r="AF23" s="15"/>
      <c r="AG23" s="15" t="s">
        <v>13</v>
      </c>
    </row>
    <row r="24" spans="2:33" ht="26.1" customHeight="1" x14ac:dyDescent="0.3">
      <c r="B24" s="68"/>
      <c r="C24" s="3">
        <v>6</v>
      </c>
      <c r="D24" s="2">
        <f>D15/$I$15</f>
        <v>0.4</v>
      </c>
      <c r="E24" s="2">
        <f t="shared" ref="E24:H24" si="6">E15/$I$15</f>
        <v>0.1</v>
      </c>
      <c r="F24" s="2">
        <f t="shared" si="6"/>
        <v>0.3</v>
      </c>
      <c r="G24" s="2">
        <f t="shared" si="6"/>
        <v>0.2</v>
      </c>
      <c r="H24" s="2">
        <f t="shared" si="6"/>
        <v>0</v>
      </c>
      <c r="I24" s="1"/>
    </row>
    <row r="25" spans="2:33" ht="26.1" customHeight="1" x14ac:dyDescent="0.3">
      <c r="B25" s="68"/>
      <c r="C25" s="3">
        <v>7</v>
      </c>
      <c r="D25" s="2">
        <f>D16/$I$16</f>
        <v>0.4</v>
      </c>
      <c r="E25" s="2">
        <f t="shared" ref="E25:H25" si="7">E16/$I$16</f>
        <v>0.1</v>
      </c>
      <c r="F25" s="2">
        <f t="shared" si="7"/>
        <v>0.3</v>
      </c>
      <c r="G25" s="2">
        <f t="shared" si="7"/>
        <v>0.2</v>
      </c>
      <c r="H25" s="2">
        <f t="shared" si="7"/>
        <v>0</v>
      </c>
      <c r="I25" s="1"/>
      <c r="L25" s="15" t="s">
        <v>62</v>
      </c>
      <c r="M25" s="1">
        <v>1</v>
      </c>
      <c r="N25" s="1">
        <v>2</v>
      </c>
      <c r="O25" s="1">
        <v>3</v>
      </c>
      <c r="P25" s="1">
        <v>4</v>
      </c>
      <c r="Q25" s="1">
        <v>5</v>
      </c>
      <c r="T25" s="15" t="s">
        <v>69</v>
      </c>
      <c r="U25" s="1">
        <v>1</v>
      </c>
      <c r="V25" s="1">
        <v>2</v>
      </c>
      <c r="W25" s="1">
        <v>3</v>
      </c>
      <c r="X25" s="1">
        <v>4</v>
      </c>
      <c r="Y25" s="1">
        <v>5</v>
      </c>
      <c r="AB25" s="15" t="s">
        <v>72</v>
      </c>
      <c r="AC25" s="1">
        <v>1</v>
      </c>
      <c r="AD25" s="1">
        <v>2</v>
      </c>
      <c r="AE25" s="1">
        <v>3</v>
      </c>
      <c r="AF25" s="1">
        <v>4</v>
      </c>
      <c r="AG25" s="1">
        <v>5</v>
      </c>
    </row>
    <row r="26" spans="2:33" ht="26.1" customHeight="1" x14ac:dyDescent="0.3">
      <c r="B26" s="68"/>
      <c r="C26" s="3">
        <v>8</v>
      </c>
      <c r="D26" s="2">
        <f>D17/$I$17</f>
        <v>0.3</v>
      </c>
      <c r="E26" s="2">
        <f t="shared" ref="E26:H26" si="8">E17/$I$17</f>
        <v>0.2</v>
      </c>
      <c r="F26" s="2">
        <f t="shared" si="8"/>
        <v>0.2</v>
      </c>
      <c r="G26" s="2">
        <f t="shared" si="8"/>
        <v>0.3</v>
      </c>
      <c r="H26" s="2">
        <f t="shared" si="8"/>
        <v>0</v>
      </c>
      <c r="I26" s="1"/>
      <c r="L26" s="15">
        <v>1</v>
      </c>
      <c r="M26" s="15" t="s">
        <v>13</v>
      </c>
      <c r="N26" s="15">
        <v>1</v>
      </c>
      <c r="O26" s="15">
        <v>1</v>
      </c>
      <c r="P26" s="15">
        <v>1</v>
      </c>
      <c r="Q26" s="15">
        <v>1</v>
      </c>
      <c r="T26" s="15">
        <v>1</v>
      </c>
      <c r="U26" s="15" t="s">
        <v>13</v>
      </c>
      <c r="V26" s="15">
        <v>1</v>
      </c>
      <c r="W26" s="15">
        <v>1</v>
      </c>
      <c r="X26" s="15">
        <v>1</v>
      </c>
      <c r="Y26" s="15">
        <v>1</v>
      </c>
      <c r="AB26" s="15">
        <v>1</v>
      </c>
      <c r="AC26" s="15" t="s">
        <v>13</v>
      </c>
      <c r="AD26" s="15">
        <v>1</v>
      </c>
      <c r="AE26" s="15">
        <v>1</v>
      </c>
      <c r="AF26" s="15">
        <v>1</v>
      </c>
      <c r="AG26" s="15">
        <v>1</v>
      </c>
    </row>
    <row r="27" spans="2:33" ht="30.9" customHeight="1" x14ac:dyDescent="0.3">
      <c r="B27" s="68"/>
      <c r="C27" s="61">
        <v>9</v>
      </c>
      <c r="D27" s="2">
        <f>D18/$I$18</f>
        <v>0.4</v>
      </c>
      <c r="E27" s="2">
        <f t="shared" ref="E27:H27" si="9">E18/$I$18</f>
        <v>0.1</v>
      </c>
      <c r="F27" s="2">
        <f t="shared" si="9"/>
        <v>0.3</v>
      </c>
      <c r="G27" s="2">
        <f t="shared" si="9"/>
        <v>0.2</v>
      </c>
      <c r="H27" s="2">
        <f t="shared" si="9"/>
        <v>0</v>
      </c>
      <c r="I27" s="1"/>
      <c r="L27" s="1">
        <v>2</v>
      </c>
      <c r="M27" s="15"/>
      <c r="N27" s="15" t="s">
        <v>13</v>
      </c>
      <c r="O27" s="15">
        <v>3</v>
      </c>
      <c r="P27" s="15">
        <v>4</v>
      </c>
      <c r="Q27" s="15">
        <v>2</v>
      </c>
      <c r="T27" s="1">
        <v>2</v>
      </c>
      <c r="U27" s="15"/>
      <c r="V27" s="15" t="s">
        <v>13</v>
      </c>
      <c r="W27" s="15">
        <v>3</v>
      </c>
      <c r="X27" s="15">
        <v>4</v>
      </c>
      <c r="Y27" s="15">
        <v>2</v>
      </c>
      <c r="AB27" s="1">
        <v>2</v>
      </c>
      <c r="AC27" s="15"/>
      <c r="AD27" s="15" t="s">
        <v>13</v>
      </c>
      <c r="AE27" s="15">
        <v>2</v>
      </c>
      <c r="AF27" s="15">
        <v>4</v>
      </c>
      <c r="AG27" s="15">
        <v>5</v>
      </c>
    </row>
    <row r="28" spans="2:33" x14ac:dyDescent="0.3">
      <c r="B28" s="67" t="s">
        <v>12</v>
      </c>
      <c r="C28" s="65"/>
      <c r="D28" s="2">
        <f>SUM(D19:D27)</f>
        <v>3.4</v>
      </c>
      <c r="E28" s="2">
        <f>SUM(E19:E27)</f>
        <v>1.1000000000000001</v>
      </c>
      <c r="F28" s="2">
        <f>SUM(F19:F27)</f>
        <v>2.1</v>
      </c>
      <c r="G28" s="2">
        <f>SUM(G19:G27)</f>
        <v>1.8</v>
      </c>
      <c r="H28" s="2">
        <f>SUM(H19:H27)</f>
        <v>0.6</v>
      </c>
      <c r="I28" s="2">
        <f>SUM(D28:H28)</f>
        <v>9</v>
      </c>
      <c r="L28" s="1">
        <v>3</v>
      </c>
      <c r="M28" s="15"/>
      <c r="N28" s="15"/>
      <c r="O28" s="15" t="s">
        <v>13</v>
      </c>
      <c r="P28" s="15">
        <v>4</v>
      </c>
      <c r="Q28" s="15">
        <v>3</v>
      </c>
      <c r="T28" s="1">
        <v>3</v>
      </c>
      <c r="U28" s="15"/>
      <c r="V28" s="15"/>
      <c r="W28" s="15" t="s">
        <v>13</v>
      </c>
      <c r="X28" s="15">
        <v>3</v>
      </c>
      <c r="Y28" s="15">
        <v>3</v>
      </c>
      <c r="AB28" s="1">
        <v>3</v>
      </c>
      <c r="AC28" s="15"/>
      <c r="AD28" s="15"/>
      <c r="AE28" s="15" t="s">
        <v>13</v>
      </c>
      <c r="AF28" s="15">
        <v>3</v>
      </c>
      <c r="AG28" s="15">
        <v>5</v>
      </c>
    </row>
    <row r="29" spans="2:33" x14ac:dyDescent="0.3">
      <c r="B29" s="63" t="s">
        <v>14</v>
      </c>
      <c r="C29" s="65"/>
      <c r="D29" s="16">
        <f>D28/$I$28</f>
        <v>0.37777777777777777</v>
      </c>
      <c r="E29" s="16">
        <f>E28/$I$28</f>
        <v>0.12222222222222223</v>
      </c>
      <c r="F29" s="16">
        <f>F28/$I$28</f>
        <v>0.23333333333333334</v>
      </c>
      <c r="G29" s="16">
        <f>G28/$I$28</f>
        <v>0.2</v>
      </c>
      <c r="H29" s="16">
        <f>H28/$I$28</f>
        <v>6.6666666666666666E-2</v>
      </c>
      <c r="I29" s="2">
        <v>1</v>
      </c>
      <c r="L29" s="1">
        <v>4</v>
      </c>
      <c r="M29" s="15"/>
      <c r="N29" s="15"/>
      <c r="O29" s="15"/>
      <c r="P29" s="15" t="s">
        <v>13</v>
      </c>
      <c r="Q29" s="15">
        <v>4</v>
      </c>
      <c r="T29" s="1">
        <v>4</v>
      </c>
      <c r="U29" s="15"/>
      <c r="V29" s="15"/>
      <c r="W29" s="15"/>
      <c r="X29" s="15" t="s">
        <v>13</v>
      </c>
      <c r="Y29" s="15">
        <v>4</v>
      </c>
      <c r="AB29" s="1">
        <v>4</v>
      </c>
      <c r="AC29" s="15"/>
      <c r="AD29" s="15"/>
      <c r="AE29" s="15"/>
      <c r="AF29" s="15" t="s">
        <v>13</v>
      </c>
      <c r="AG29" s="15">
        <v>4</v>
      </c>
    </row>
    <row r="30" spans="2:33" x14ac:dyDescent="0.3">
      <c r="B30" s="63" t="s">
        <v>15</v>
      </c>
      <c r="C30" s="65"/>
      <c r="D30" s="16">
        <f>($I$30*D29)/$I$29</f>
        <v>377.77777777777777</v>
      </c>
      <c r="E30" s="18">
        <f>($I$30*E29)/$I$29</f>
        <v>122.22222222222223</v>
      </c>
      <c r="F30" s="16">
        <f>($I$30*F29)/$I$29</f>
        <v>233.33333333333334</v>
      </c>
      <c r="G30" s="18">
        <f>($I$30*G29)/$I$29</f>
        <v>200</v>
      </c>
      <c r="H30" s="16">
        <f>($I$30*H29)/$I$29</f>
        <v>66.666666666666671</v>
      </c>
      <c r="I30" s="2">
        <v>1000</v>
      </c>
      <c r="L30" s="1">
        <v>5</v>
      </c>
      <c r="M30" s="15"/>
      <c r="N30" s="15"/>
      <c r="O30" s="15"/>
      <c r="P30" s="15"/>
      <c r="Q30" s="15" t="s">
        <v>13</v>
      </c>
      <c r="T30" s="1">
        <v>5</v>
      </c>
      <c r="U30" s="15"/>
      <c r="V30" s="15"/>
      <c r="W30" s="15"/>
      <c r="X30" s="15"/>
      <c r="Y30" s="15" t="s">
        <v>13</v>
      </c>
      <c r="AB30" s="1">
        <v>5</v>
      </c>
      <c r="AC30" s="15"/>
      <c r="AD30" s="15"/>
      <c r="AE30" s="15"/>
      <c r="AF30" s="15"/>
      <c r="AG30" s="15" t="s">
        <v>13</v>
      </c>
    </row>
  </sheetData>
  <mergeCells count="8">
    <mergeCell ref="K3:N3"/>
    <mergeCell ref="K10:L10"/>
    <mergeCell ref="B29:C29"/>
    <mergeCell ref="B30:C30"/>
    <mergeCell ref="B28:C28"/>
    <mergeCell ref="B19:B27"/>
    <mergeCell ref="D8:H8"/>
    <mergeCell ref="B10:B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60CEF-40CC-4D44-967E-14471923E396}">
  <sheetPr>
    <tabColor theme="7" tint="0.79998168889431442"/>
  </sheetPr>
  <dimension ref="B6:F21"/>
  <sheetViews>
    <sheetView zoomScale="116" workbookViewId="0">
      <selection activeCell="C21" sqref="C21"/>
    </sheetView>
  </sheetViews>
  <sheetFormatPr baseColWidth="10" defaultColWidth="11.44140625" defaultRowHeight="14.4" x14ac:dyDescent="0.3"/>
  <cols>
    <col min="3" max="3" width="16.88671875" bestFit="1" customWidth="1"/>
    <col min="4" max="4" width="17.88671875" bestFit="1" customWidth="1"/>
  </cols>
  <sheetData>
    <row r="6" spans="2:4" x14ac:dyDescent="0.3">
      <c r="B6" s="1"/>
      <c r="C6" s="63" t="s">
        <v>16</v>
      </c>
      <c r="D6" s="65"/>
    </row>
    <row r="7" spans="2:4" x14ac:dyDescent="0.3">
      <c r="B7" s="2" t="s">
        <v>9</v>
      </c>
      <c r="C7" s="2" t="s">
        <v>17</v>
      </c>
      <c r="D7" s="2" t="s">
        <v>18</v>
      </c>
    </row>
    <row r="8" spans="2:4" x14ac:dyDescent="0.3">
      <c r="B8" s="3">
        <v>1</v>
      </c>
      <c r="C8" s="3">
        <v>1</v>
      </c>
      <c r="D8" s="3">
        <v>0</v>
      </c>
    </row>
    <row r="9" spans="2:4" x14ac:dyDescent="0.3">
      <c r="B9" s="3">
        <v>2</v>
      </c>
      <c r="C9" s="3">
        <v>0</v>
      </c>
      <c r="D9" s="3">
        <v>1</v>
      </c>
    </row>
    <row r="10" spans="2:4" x14ac:dyDescent="0.3">
      <c r="B10" s="3">
        <v>3</v>
      </c>
      <c r="C10" s="3">
        <v>0</v>
      </c>
      <c r="D10" s="3">
        <v>1</v>
      </c>
    </row>
    <row r="11" spans="2:4" x14ac:dyDescent="0.3">
      <c r="B11" s="3">
        <v>4</v>
      </c>
      <c r="C11" s="3">
        <v>0</v>
      </c>
      <c r="D11" s="3">
        <v>1</v>
      </c>
    </row>
    <row r="12" spans="2:4" x14ac:dyDescent="0.3">
      <c r="B12" s="3">
        <v>5</v>
      </c>
      <c r="C12" s="3">
        <v>1</v>
      </c>
      <c r="D12" s="3">
        <v>0</v>
      </c>
    </row>
    <row r="13" spans="2:4" x14ac:dyDescent="0.3">
      <c r="B13" s="3">
        <v>6</v>
      </c>
      <c r="C13" s="3">
        <v>0</v>
      </c>
      <c r="D13" s="3">
        <v>1</v>
      </c>
    </row>
    <row r="14" spans="2:4" x14ac:dyDescent="0.3">
      <c r="B14" s="3">
        <v>7</v>
      </c>
      <c r="C14" s="3">
        <v>1</v>
      </c>
      <c r="D14" s="3">
        <v>0</v>
      </c>
    </row>
    <row r="15" spans="2:4" x14ac:dyDescent="0.3">
      <c r="B15" s="3">
        <v>8</v>
      </c>
      <c r="C15" s="3">
        <v>1</v>
      </c>
      <c r="D15" s="3">
        <v>0</v>
      </c>
    </row>
    <row r="16" spans="2:4" x14ac:dyDescent="0.3">
      <c r="B16" s="3">
        <v>9</v>
      </c>
      <c r="C16" s="3">
        <v>1</v>
      </c>
      <c r="D16" s="3">
        <v>0</v>
      </c>
    </row>
    <row r="17" spans="2:6" x14ac:dyDescent="0.3">
      <c r="B17" s="2" t="s">
        <v>19</v>
      </c>
      <c r="C17" s="2">
        <f>SUM(C8:C16)</f>
        <v>5</v>
      </c>
      <c r="D17" s="2">
        <f>SUM(D8:D16)</f>
        <v>4</v>
      </c>
      <c r="E17" s="2">
        <f>SUM(C17:D17)</f>
        <v>9</v>
      </c>
      <c r="F17" s="1"/>
    </row>
    <row r="18" spans="2:6" x14ac:dyDescent="0.3">
      <c r="B18" s="2" t="s">
        <v>20</v>
      </c>
      <c r="C18" s="16">
        <f>C17/E17</f>
        <v>0.55555555555555558</v>
      </c>
      <c r="D18" s="16">
        <f>D17/E17</f>
        <v>0.44444444444444442</v>
      </c>
      <c r="E18" s="16">
        <f>SUM(C18:D18)</f>
        <v>1</v>
      </c>
    </row>
    <row r="19" spans="2:6" x14ac:dyDescent="0.3">
      <c r="B19" s="4" t="s">
        <v>21</v>
      </c>
      <c r="C19" s="22">
        <f>($E$19*C18)/$E$18</f>
        <v>209.87654320987656</v>
      </c>
      <c r="D19" s="18">
        <f>($E$19*D18)/$E$18</f>
        <v>167.90123456790121</v>
      </c>
      <c r="E19" s="18">
        <f>Subsistemas!D30</f>
        <v>377.77777777777777</v>
      </c>
    </row>
    <row r="20" spans="2:6" x14ac:dyDescent="0.3">
      <c r="B20" s="23"/>
      <c r="C20" s="24"/>
    </row>
    <row r="21" spans="2:6" x14ac:dyDescent="0.3">
      <c r="B21" s="19" t="s">
        <v>1</v>
      </c>
      <c r="C21" s="9" t="s">
        <v>73</v>
      </c>
      <c r="D21" s="9" t="s">
        <v>22</v>
      </c>
    </row>
  </sheetData>
  <mergeCells count="1">
    <mergeCell ref="C6:D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D6116-9E99-46BD-82D5-B29730D2C622}">
  <sheetPr>
    <tabColor theme="8" tint="0.79998168889431442"/>
  </sheetPr>
  <dimension ref="B5:M29"/>
  <sheetViews>
    <sheetView topLeftCell="A4" workbookViewId="0">
      <selection activeCell="F25" sqref="F25"/>
    </sheetView>
  </sheetViews>
  <sheetFormatPr baseColWidth="10" defaultColWidth="11.44140625" defaultRowHeight="14.4" x14ac:dyDescent="0.3"/>
  <cols>
    <col min="5" max="6" width="20.5546875" bestFit="1" customWidth="1"/>
  </cols>
  <sheetData>
    <row r="5" spans="2:13" x14ac:dyDescent="0.3">
      <c r="B5" s="63" t="s">
        <v>23</v>
      </c>
      <c r="C5" s="64"/>
      <c r="D5" s="64"/>
      <c r="E5" s="64"/>
      <c r="F5" s="65"/>
      <c r="G5" s="1"/>
      <c r="I5" s="20" t="s">
        <v>24</v>
      </c>
    </row>
    <row r="6" spans="2:13" x14ac:dyDescent="0.3">
      <c r="B6" s="2" t="s">
        <v>9</v>
      </c>
      <c r="C6" s="2" t="s">
        <v>25</v>
      </c>
      <c r="D6" s="2" t="s">
        <v>26</v>
      </c>
      <c r="E6" s="2" t="s">
        <v>27</v>
      </c>
      <c r="F6" s="2" t="s">
        <v>63</v>
      </c>
      <c r="G6" s="2" t="s">
        <v>19</v>
      </c>
      <c r="I6" s="21" t="s">
        <v>28</v>
      </c>
    </row>
    <row r="7" spans="2:13" x14ac:dyDescent="0.3">
      <c r="B7" s="3">
        <v>1</v>
      </c>
      <c r="C7" s="3">
        <v>8</v>
      </c>
      <c r="D7" s="3">
        <v>4</v>
      </c>
      <c r="E7" s="3">
        <v>7</v>
      </c>
      <c r="F7" s="3">
        <v>6</v>
      </c>
      <c r="G7" s="3">
        <f>SUM(C7:F7)</f>
        <v>25</v>
      </c>
      <c r="I7" s="20" t="s">
        <v>29</v>
      </c>
      <c r="J7" s="20"/>
      <c r="K7" s="20"/>
      <c r="L7" s="20"/>
      <c r="M7" s="20"/>
    </row>
    <row r="8" spans="2:13" x14ac:dyDescent="0.3">
      <c r="B8" s="3">
        <v>2</v>
      </c>
      <c r="C8" s="3">
        <v>7</v>
      </c>
      <c r="D8" s="3">
        <v>5</v>
      </c>
      <c r="E8" s="3">
        <v>5</v>
      </c>
      <c r="F8" s="3">
        <v>8</v>
      </c>
      <c r="G8" s="3">
        <f>SUM(C8:F8)</f>
        <v>25</v>
      </c>
    </row>
    <row r="9" spans="2:13" x14ac:dyDescent="0.3">
      <c r="B9" s="3">
        <v>3</v>
      </c>
      <c r="C9" s="3">
        <v>8</v>
      </c>
      <c r="D9" s="3">
        <v>8</v>
      </c>
      <c r="E9" s="3">
        <v>8</v>
      </c>
      <c r="F9" s="3">
        <v>7</v>
      </c>
      <c r="G9" s="3">
        <f t="shared" ref="G9:G11" si="0">SUM(C9:F9)</f>
        <v>31</v>
      </c>
    </row>
    <row r="10" spans="2:13" x14ac:dyDescent="0.3">
      <c r="B10" s="3">
        <v>4</v>
      </c>
      <c r="C10" s="3">
        <v>8</v>
      </c>
      <c r="D10" s="3">
        <v>7</v>
      </c>
      <c r="E10" s="3">
        <v>7</v>
      </c>
      <c r="F10" s="3">
        <v>7</v>
      </c>
      <c r="G10" s="3">
        <f t="shared" si="0"/>
        <v>29</v>
      </c>
    </row>
    <row r="11" spans="2:13" x14ac:dyDescent="0.3">
      <c r="B11" s="3">
        <v>5</v>
      </c>
      <c r="C11" s="3">
        <v>10</v>
      </c>
      <c r="D11" s="3">
        <v>8</v>
      </c>
      <c r="E11" s="3">
        <v>8</v>
      </c>
      <c r="F11" s="3">
        <v>9</v>
      </c>
      <c r="G11" s="3">
        <f t="shared" si="0"/>
        <v>35</v>
      </c>
    </row>
    <row r="12" spans="2:13" x14ac:dyDescent="0.3">
      <c r="B12" s="3">
        <v>6</v>
      </c>
      <c r="C12" s="3">
        <v>8</v>
      </c>
      <c r="D12" s="3">
        <v>5</v>
      </c>
      <c r="E12" s="3">
        <v>6</v>
      </c>
      <c r="F12" s="3">
        <v>6</v>
      </c>
      <c r="G12" s="3">
        <f>SUM(C12:F12)</f>
        <v>25</v>
      </c>
    </row>
    <row r="13" spans="2:13" x14ac:dyDescent="0.3">
      <c r="B13" s="3">
        <v>7</v>
      </c>
      <c r="C13" s="3">
        <v>10</v>
      </c>
      <c r="D13" s="3">
        <v>10</v>
      </c>
      <c r="E13" s="3">
        <v>9</v>
      </c>
      <c r="F13" s="3">
        <v>9</v>
      </c>
      <c r="G13" s="3">
        <f t="shared" ref="G13:G15" si="1">SUM(C13:F13)</f>
        <v>38</v>
      </c>
    </row>
    <row r="14" spans="2:13" x14ac:dyDescent="0.3">
      <c r="B14" s="3">
        <v>8</v>
      </c>
      <c r="C14" s="3">
        <v>9</v>
      </c>
      <c r="D14" s="3">
        <v>9</v>
      </c>
      <c r="E14" s="3">
        <v>8</v>
      </c>
      <c r="F14" s="3">
        <v>7</v>
      </c>
      <c r="G14" s="3">
        <f t="shared" si="1"/>
        <v>33</v>
      </c>
    </row>
    <row r="15" spans="2:13" x14ac:dyDescent="0.3">
      <c r="B15" s="3">
        <v>9</v>
      </c>
      <c r="C15" s="3">
        <v>7</v>
      </c>
      <c r="D15" s="3">
        <v>7</v>
      </c>
      <c r="E15" s="3">
        <v>6</v>
      </c>
      <c r="F15" s="3">
        <v>7</v>
      </c>
      <c r="G15" s="3">
        <f t="shared" si="1"/>
        <v>27</v>
      </c>
    </row>
    <row r="16" spans="2:13" x14ac:dyDescent="0.3">
      <c r="B16" s="2">
        <v>1</v>
      </c>
      <c r="C16" s="16">
        <f>C7/$G$7</f>
        <v>0.32</v>
      </c>
      <c r="D16" s="16">
        <f>D7/$G$7</f>
        <v>0.16</v>
      </c>
      <c r="E16" s="16">
        <f>E7/$G$7</f>
        <v>0.28000000000000003</v>
      </c>
      <c r="F16" s="16">
        <f>F7/$G$7</f>
        <v>0.24</v>
      </c>
    </row>
    <row r="17" spans="2:8" x14ac:dyDescent="0.3">
      <c r="B17" s="2">
        <v>2</v>
      </c>
      <c r="C17" s="16">
        <f>C8/$G$8</f>
        <v>0.28000000000000003</v>
      </c>
      <c r="D17" s="16">
        <f>D8/$G$8</f>
        <v>0.2</v>
      </c>
      <c r="E17" s="16">
        <f>E8/$G$8</f>
        <v>0.2</v>
      </c>
      <c r="F17" s="16">
        <f>F8/$G$8</f>
        <v>0.32</v>
      </c>
    </row>
    <row r="18" spans="2:8" x14ac:dyDescent="0.3">
      <c r="B18" s="2">
        <v>3</v>
      </c>
      <c r="C18" s="16">
        <f t="shared" ref="C18:F20" si="2">C9/$G$8</f>
        <v>0.32</v>
      </c>
      <c r="D18" s="16">
        <f t="shared" si="2"/>
        <v>0.32</v>
      </c>
      <c r="E18" s="16">
        <f t="shared" si="2"/>
        <v>0.32</v>
      </c>
      <c r="F18" s="16">
        <f t="shared" si="2"/>
        <v>0.28000000000000003</v>
      </c>
    </row>
    <row r="19" spans="2:8" x14ac:dyDescent="0.3">
      <c r="B19" s="2">
        <v>4</v>
      </c>
      <c r="C19" s="16">
        <f t="shared" si="2"/>
        <v>0.32</v>
      </c>
      <c r="D19" s="16">
        <f t="shared" si="2"/>
        <v>0.28000000000000003</v>
      </c>
      <c r="E19" s="16">
        <f t="shared" si="2"/>
        <v>0.28000000000000003</v>
      </c>
      <c r="F19" s="16">
        <f t="shared" si="2"/>
        <v>0.28000000000000003</v>
      </c>
    </row>
    <row r="20" spans="2:8" x14ac:dyDescent="0.3">
      <c r="B20" s="2">
        <v>5</v>
      </c>
      <c r="C20" s="16">
        <f t="shared" si="2"/>
        <v>0.4</v>
      </c>
      <c r="D20" s="16">
        <f t="shared" si="2"/>
        <v>0.32</v>
      </c>
      <c r="E20" s="16">
        <f t="shared" si="2"/>
        <v>0.32</v>
      </c>
      <c r="F20" s="16">
        <f t="shared" si="2"/>
        <v>0.36</v>
      </c>
    </row>
    <row r="21" spans="2:8" x14ac:dyDescent="0.3">
      <c r="B21" s="2">
        <v>6</v>
      </c>
      <c r="C21" s="16">
        <f>C12/$G$12</f>
        <v>0.32</v>
      </c>
      <c r="D21" s="16">
        <f>D12/$G$12</f>
        <v>0.2</v>
      </c>
      <c r="E21" s="16">
        <f>E12/$G$12</f>
        <v>0.24</v>
      </c>
      <c r="F21" s="16">
        <f>F12/$G$12</f>
        <v>0.24</v>
      </c>
    </row>
    <row r="22" spans="2:8" x14ac:dyDescent="0.3">
      <c r="B22" s="2">
        <v>7</v>
      </c>
      <c r="C22" s="16">
        <f t="shared" ref="C22:F24" si="3">C13/$G$12</f>
        <v>0.4</v>
      </c>
      <c r="D22" s="16">
        <f t="shared" si="3"/>
        <v>0.4</v>
      </c>
      <c r="E22" s="16">
        <f t="shared" si="3"/>
        <v>0.36</v>
      </c>
      <c r="F22" s="16">
        <f t="shared" si="3"/>
        <v>0.36</v>
      </c>
    </row>
    <row r="23" spans="2:8" x14ac:dyDescent="0.3">
      <c r="B23" s="2">
        <v>8</v>
      </c>
      <c r="C23" s="16">
        <f t="shared" si="3"/>
        <v>0.36</v>
      </c>
      <c r="D23" s="16">
        <f t="shared" si="3"/>
        <v>0.36</v>
      </c>
      <c r="E23" s="16">
        <f t="shared" si="3"/>
        <v>0.32</v>
      </c>
      <c r="F23" s="16">
        <f t="shared" si="3"/>
        <v>0.28000000000000003</v>
      </c>
    </row>
    <row r="24" spans="2:8" x14ac:dyDescent="0.3">
      <c r="B24" s="2">
        <v>9</v>
      </c>
      <c r="C24" s="16">
        <f t="shared" si="3"/>
        <v>0.28000000000000003</v>
      </c>
      <c r="D24" s="16">
        <f t="shared" si="3"/>
        <v>0.28000000000000003</v>
      </c>
      <c r="E24" s="16">
        <f t="shared" si="3"/>
        <v>0.24</v>
      </c>
      <c r="F24" s="16">
        <f>F15/$G$12</f>
        <v>0.28000000000000003</v>
      </c>
    </row>
    <row r="25" spans="2:8" x14ac:dyDescent="0.3">
      <c r="B25" s="2" t="s">
        <v>30</v>
      </c>
      <c r="C25" s="16">
        <f>SUM(C16:C24)</f>
        <v>3</v>
      </c>
      <c r="D25" s="16">
        <f>SUM(D16:D24)</f>
        <v>2.5199999999999996</v>
      </c>
      <c r="E25" s="16">
        <f>SUM(E16:E24)</f>
        <v>2.5599999999999996</v>
      </c>
      <c r="F25" s="16">
        <f>SUM(F16:F24)</f>
        <v>2.6400000000000006</v>
      </c>
      <c r="G25" s="16">
        <f>SUM(C25:F25)</f>
        <v>10.719999999999999</v>
      </c>
    </row>
    <row r="26" spans="2:8" x14ac:dyDescent="0.3">
      <c r="B26" s="2" t="s">
        <v>31</v>
      </c>
      <c r="C26" s="16">
        <f>C25/$G$25</f>
        <v>0.27985074626865675</v>
      </c>
      <c r="D26" s="16">
        <f>D25/$G$25</f>
        <v>0.23507462686567163</v>
      </c>
      <c r="E26" s="16">
        <f>E25/$G$25</f>
        <v>0.23880597014925373</v>
      </c>
      <c r="F26" s="16">
        <f>F25/$G$25</f>
        <v>0.24626865671641798</v>
      </c>
      <c r="G26" s="16">
        <f>SUM(C26:F26)</f>
        <v>1.0000000000000002</v>
      </c>
    </row>
    <row r="27" spans="2:8" x14ac:dyDescent="0.3">
      <c r="B27" s="2" t="s">
        <v>21</v>
      </c>
      <c r="C27" s="18">
        <f>($G$27*C26)/$G$26</f>
        <v>58.734107241569923</v>
      </c>
      <c r="D27" s="18">
        <f>($G$27*D26)/$G$26</f>
        <v>49.336650082918723</v>
      </c>
      <c r="E27" s="18">
        <f>($G$27*E26)/$G$26</f>
        <v>50.119771512806324</v>
      </c>
      <c r="F27" s="18">
        <f>($G$27*F26)/$G$26</f>
        <v>51.686014372581539</v>
      </c>
      <c r="G27" s="18">
        <f>'Subsistema físico natural'!C19</f>
        <v>209.87654320987656</v>
      </c>
      <c r="H27" s="25"/>
    </row>
    <row r="29" spans="2:8" x14ac:dyDescent="0.3">
      <c r="B29" s="19" t="s">
        <v>1</v>
      </c>
      <c r="C29" s="9" t="s">
        <v>73</v>
      </c>
      <c r="D29" s="9" t="s">
        <v>74</v>
      </c>
      <c r="E29" s="9" t="s">
        <v>37</v>
      </c>
      <c r="F29" s="9" t="s">
        <v>22</v>
      </c>
    </row>
  </sheetData>
  <mergeCells count="1">
    <mergeCell ref="B5:F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DBA0D-8054-4EC0-AD38-AEA22E9E14E9}">
  <sheetPr>
    <tabColor theme="8" tint="0.79998168889431442"/>
  </sheetPr>
  <dimension ref="B5:H20"/>
  <sheetViews>
    <sheetView workbookViewId="0">
      <selection activeCell="L17" sqref="L17"/>
    </sheetView>
  </sheetViews>
  <sheetFormatPr baseColWidth="10" defaultColWidth="11.44140625" defaultRowHeight="14.4" x14ac:dyDescent="0.3"/>
  <sheetData>
    <row r="5" spans="2:7" x14ac:dyDescent="0.3">
      <c r="B5" s="1"/>
      <c r="C5" s="63" t="s">
        <v>32</v>
      </c>
      <c r="D5" s="64"/>
      <c r="E5" s="65"/>
    </row>
    <row r="6" spans="2:7" x14ac:dyDescent="0.3">
      <c r="B6" s="2" t="s">
        <v>9</v>
      </c>
      <c r="C6" s="2" t="s">
        <v>33</v>
      </c>
      <c r="D6" s="2" t="s">
        <v>34</v>
      </c>
      <c r="E6" s="2" t="s">
        <v>35</v>
      </c>
    </row>
    <row r="7" spans="2:7" x14ac:dyDescent="0.3">
      <c r="B7" s="3">
        <v>1</v>
      </c>
      <c r="C7" s="3">
        <v>2</v>
      </c>
      <c r="D7" s="3">
        <v>1</v>
      </c>
      <c r="E7" s="3">
        <v>0</v>
      </c>
    </row>
    <row r="8" spans="2:7" x14ac:dyDescent="0.3">
      <c r="B8" s="3">
        <v>2</v>
      </c>
      <c r="C8" s="3">
        <v>2</v>
      </c>
      <c r="D8" s="3">
        <v>1</v>
      </c>
      <c r="E8" s="3">
        <v>0</v>
      </c>
    </row>
    <row r="9" spans="2:7" x14ac:dyDescent="0.3">
      <c r="B9" s="3">
        <v>3</v>
      </c>
      <c r="C9" s="3">
        <v>1</v>
      </c>
      <c r="D9" s="3">
        <v>2</v>
      </c>
      <c r="E9" s="3">
        <v>0</v>
      </c>
    </row>
    <row r="10" spans="2:7" x14ac:dyDescent="0.3">
      <c r="B10" s="3">
        <v>4</v>
      </c>
      <c r="C10" s="3">
        <v>2</v>
      </c>
      <c r="D10" s="3">
        <v>1</v>
      </c>
      <c r="E10" s="3">
        <v>0</v>
      </c>
    </row>
    <row r="11" spans="2:7" x14ac:dyDescent="0.3">
      <c r="B11" s="3">
        <v>5</v>
      </c>
      <c r="C11" s="3">
        <v>2</v>
      </c>
      <c r="D11" s="3">
        <v>1</v>
      </c>
      <c r="E11" s="3">
        <v>0</v>
      </c>
    </row>
    <row r="12" spans="2:7" x14ac:dyDescent="0.3">
      <c r="B12" s="3">
        <v>6</v>
      </c>
      <c r="C12" s="3">
        <v>0</v>
      </c>
      <c r="D12" s="3">
        <v>1</v>
      </c>
      <c r="E12" s="3">
        <v>2</v>
      </c>
    </row>
    <row r="13" spans="2:7" x14ac:dyDescent="0.3">
      <c r="B13" s="3">
        <v>7</v>
      </c>
      <c r="C13" s="3">
        <v>0</v>
      </c>
      <c r="D13" s="3">
        <v>1</v>
      </c>
      <c r="E13" s="3">
        <v>2</v>
      </c>
    </row>
    <row r="14" spans="2:7" x14ac:dyDescent="0.3">
      <c r="B14" s="3">
        <v>8</v>
      </c>
      <c r="C14" s="3">
        <v>1</v>
      </c>
      <c r="D14" s="3">
        <v>2</v>
      </c>
      <c r="E14" s="3">
        <v>0</v>
      </c>
    </row>
    <row r="15" spans="2:7" x14ac:dyDescent="0.3">
      <c r="B15" s="3">
        <v>9</v>
      </c>
      <c r="C15" s="3">
        <v>1</v>
      </c>
      <c r="D15" s="3">
        <v>2</v>
      </c>
      <c r="E15" s="3">
        <v>0</v>
      </c>
    </row>
    <row r="16" spans="2:7" x14ac:dyDescent="0.3">
      <c r="B16" s="2" t="s">
        <v>19</v>
      </c>
      <c r="C16" s="2">
        <f>SUM(C7:C15)</f>
        <v>11</v>
      </c>
      <c r="D16" s="2">
        <f>SUM(D7:D15)</f>
        <v>12</v>
      </c>
      <c r="E16" s="2">
        <f>SUM(E7:E15)</f>
        <v>4</v>
      </c>
      <c r="F16" s="2">
        <f>SUM(C16:E16)</f>
        <v>27</v>
      </c>
      <c r="G16" s="17"/>
    </row>
    <row r="17" spans="2:8" x14ac:dyDescent="0.3">
      <c r="B17" s="2" t="s">
        <v>20</v>
      </c>
      <c r="C17" s="16">
        <f>C16/$F$16</f>
        <v>0.40740740740740738</v>
      </c>
      <c r="D17" s="16">
        <f t="shared" ref="D17:E17" si="0">D16/$F$16</f>
        <v>0.44444444444444442</v>
      </c>
      <c r="E17" s="16">
        <f t="shared" si="0"/>
        <v>0.14814814814814814</v>
      </c>
      <c r="F17" s="16">
        <f>SUM(C17:E17)</f>
        <v>1</v>
      </c>
    </row>
    <row r="18" spans="2:8" x14ac:dyDescent="0.3">
      <c r="B18" s="2" t="s">
        <v>21</v>
      </c>
      <c r="C18" s="18">
        <f>($F$18*C17)/$F$17</f>
        <v>68.404206675811608</v>
      </c>
      <c r="D18" s="18">
        <f>($F$18*D17)/$F$17</f>
        <v>74.622770919067207</v>
      </c>
      <c r="E18" s="18">
        <f>($F$18*E17)/$F$17</f>
        <v>24.874256973022401</v>
      </c>
      <c r="F18" s="18">
        <f>'Subsistema físico natural'!D19</f>
        <v>167.90123456790121</v>
      </c>
      <c r="G18" s="25"/>
      <c r="H18" s="25"/>
    </row>
    <row r="19" spans="2:8" x14ac:dyDescent="0.3">
      <c r="B19" s="59" t="s">
        <v>36</v>
      </c>
    </row>
    <row r="20" spans="2:8" x14ac:dyDescent="0.3">
      <c r="B20" s="19" t="s">
        <v>1</v>
      </c>
      <c r="C20" s="9" t="s">
        <v>22</v>
      </c>
      <c r="D20" s="10" t="s">
        <v>73</v>
      </c>
      <c r="E20" s="9" t="s">
        <v>37</v>
      </c>
    </row>
  </sheetData>
  <mergeCells count="1">
    <mergeCell ref="C5:E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49886-9558-43CF-ADA6-5CB784C16EC7}">
  <sheetPr>
    <tabColor theme="8" tint="0.79998168889431442"/>
  </sheetPr>
  <dimension ref="B6:F21"/>
  <sheetViews>
    <sheetView workbookViewId="0">
      <selection activeCell="K16" sqref="K16"/>
    </sheetView>
  </sheetViews>
  <sheetFormatPr baseColWidth="10" defaultColWidth="11.44140625" defaultRowHeight="14.4" x14ac:dyDescent="0.3"/>
  <cols>
    <col min="3" max="3" width="15.109375" bestFit="1" customWidth="1"/>
    <col min="4" max="4" width="12.5546875" bestFit="1" customWidth="1"/>
  </cols>
  <sheetData>
    <row r="6" spans="2:4" x14ac:dyDescent="0.3">
      <c r="B6" s="1"/>
      <c r="C6" s="63" t="s">
        <v>38</v>
      </c>
      <c r="D6" s="65"/>
    </row>
    <row r="7" spans="2:4" x14ac:dyDescent="0.3">
      <c r="B7" s="2" t="s">
        <v>9</v>
      </c>
      <c r="C7" s="2" t="s">
        <v>39</v>
      </c>
      <c r="D7" s="2" t="s">
        <v>40</v>
      </c>
    </row>
    <row r="8" spans="2:4" x14ac:dyDescent="0.3">
      <c r="B8" s="3">
        <v>1</v>
      </c>
      <c r="C8" s="3">
        <v>1</v>
      </c>
      <c r="D8" s="3">
        <v>0</v>
      </c>
    </row>
    <row r="9" spans="2:4" x14ac:dyDescent="0.3">
      <c r="B9" s="3">
        <v>2</v>
      </c>
      <c r="C9" s="3">
        <v>1</v>
      </c>
      <c r="D9" s="3">
        <v>0</v>
      </c>
    </row>
    <row r="10" spans="2:4" x14ac:dyDescent="0.3">
      <c r="B10" s="3">
        <v>3</v>
      </c>
      <c r="C10" s="3">
        <v>0</v>
      </c>
      <c r="D10" s="3">
        <v>1</v>
      </c>
    </row>
    <row r="11" spans="2:4" x14ac:dyDescent="0.3">
      <c r="B11" s="3">
        <v>4</v>
      </c>
      <c r="C11" s="3">
        <v>1</v>
      </c>
      <c r="D11" s="3">
        <v>0</v>
      </c>
    </row>
    <row r="12" spans="2:4" x14ac:dyDescent="0.3">
      <c r="B12" s="3">
        <v>5</v>
      </c>
      <c r="C12" s="3">
        <v>1</v>
      </c>
      <c r="D12" s="3">
        <v>0</v>
      </c>
    </row>
    <row r="13" spans="2:4" x14ac:dyDescent="0.3">
      <c r="B13" s="3">
        <v>6</v>
      </c>
      <c r="C13" s="3">
        <v>1</v>
      </c>
      <c r="D13" s="3">
        <v>0</v>
      </c>
    </row>
    <row r="14" spans="2:4" x14ac:dyDescent="0.3">
      <c r="B14" s="3">
        <v>7</v>
      </c>
      <c r="C14" s="3">
        <v>1</v>
      </c>
      <c r="D14" s="3">
        <v>0</v>
      </c>
    </row>
    <row r="15" spans="2:4" x14ac:dyDescent="0.3">
      <c r="B15" s="3">
        <v>8</v>
      </c>
      <c r="C15" s="3">
        <v>0</v>
      </c>
      <c r="D15" s="3">
        <v>1</v>
      </c>
    </row>
    <row r="16" spans="2:4" x14ac:dyDescent="0.3">
      <c r="B16" s="3">
        <v>9</v>
      </c>
      <c r="C16" s="3">
        <v>0</v>
      </c>
      <c r="D16" s="3">
        <v>1</v>
      </c>
    </row>
    <row r="17" spans="2:6" x14ac:dyDescent="0.3">
      <c r="B17" s="2" t="s">
        <v>19</v>
      </c>
      <c r="C17" s="2">
        <f>SUM(C8:C16)</f>
        <v>6</v>
      </c>
      <c r="D17" s="2">
        <f>SUM(D8:D16)</f>
        <v>3</v>
      </c>
      <c r="E17" s="2">
        <f>SUM(C17:D17)</f>
        <v>9</v>
      </c>
      <c r="F17" s="17"/>
    </row>
    <row r="18" spans="2:6" x14ac:dyDescent="0.3">
      <c r="B18" s="2" t="s">
        <v>20</v>
      </c>
      <c r="C18" s="16">
        <f>C17/E17</f>
        <v>0.66666666666666663</v>
      </c>
      <c r="D18" s="16">
        <f>D17/E17</f>
        <v>0.33333333333333331</v>
      </c>
      <c r="E18" s="16">
        <f>SUM(C18:D18)</f>
        <v>1</v>
      </c>
    </row>
    <row r="19" spans="2:6" x14ac:dyDescent="0.3">
      <c r="B19" s="2" t="s">
        <v>21</v>
      </c>
      <c r="C19" s="18">
        <f>($E$19*C18)/$E$18</f>
        <v>81.481481481481481</v>
      </c>
      <c r="D19" s="18">
        <f>($E$19*D18)/$E$18</f>
        <v>40.74074074074074</v>
      </c>
      <c r="E19" s="18">
        <f>Subsistemas!E30</f>
        <v>122.22222222222223</v>
      </c>
    </row>
    <row r="20" spans="2:6" x14ac:dyDescent="0.3">
      <c r="B20" s="60"/>
    </row>
    <row r="21" spans="2:6" x14ac:dyDescent="0.3">
      <c r="B21" s="19" t="s">
        <v>1</v>
      </c>
      <c r="C21" s="9" t="s">
        <v>73</v>
      </c>
      <c r="D21" s="10" t="s">
        <v>22</v>
      </c>
    </row>
  </sheetData>
  <mergeCells count="1">
    <mergeCell ref="C6:D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D9C03-92E5-4ECB-BF90-7C33F745A68A}">
  <sheetPr>
    <tabColor theme="7" tint="0.79998168889431442"/>
  </sheetPr>
  <dimension ref="B5:H20"/>
  <sheetViews>
    <sheetView zoomScale="91" workbookViewId="0">
      <selection activeCell="D21" sqref="D21"/>
    </sheetView>
  </sheetViews>
  <sheetFormatPr baseColWidth="10" defaultColWidth="11.44140625" defaultRowHeight="14.4" x14ac:dyDescent="0.3"/>
  <cols>
    <col min="3" max="3" width="22.88671875" bestFit="1" customWidth="1"/>
    <col min="4" max="4" width="52.77734375" bestFit="1" customWidth="1"/>
  </cols>
  <sheetData>
    <row r="5" spans="2:6" x14ac:dyDescent="0.3">
      <c r="B5" s="1"/>
      <c r="C5" s="63" t="s">
        <v>41</v>
      </c>
      <c r="D5" s="65"/>
    </row>
    <row r="6" spans="2:6" x14ac:dyDescent="0.3">
      <c r="B6" s="2" t="s">
        <v>9</v>
      </c>
      <c r="C6" s="2" t="s">
        <v>42</v>
      </c>
      <c r="D6" s="2" t="s">
        <v>43</v>
      </c>
    </row>
    <row r="7" spans="2:6" x14ac:dyDescent="0.3">
      <c r="B7" s="3">
        <v>1</v>
      </c>
      <c r="C7" s="3">
        <v>1</v>
      </c>
      <c r="D7" s="3">
        <v>0</v>
      </c>
    </row>
    <row r="8" spans="2:6" x14ac:dyDescent="0.3">
      <c r="B8" s="3">
        <v>2</v>
      </c>
      <c r="C8" s="3">
        <v>1</v>
      </c>
      <c r="D8" s="3">
        <v>0</v>
      </c>
    </row>
    <row r="9" spans="2:6" x14ac:dyDescent="0.3">
      <c r="B9" s="3">
        <v>3</v>
      </c>
      <c r="C9" s="3">
        <v>0</v>
      </c>
      <c r="D9" s="3">
        <v>1</v>
      </c>
    </row>
    <row r="10" spans="2:6" x14ac:dyDescent="0.3">
      <c r="B10" s="3">
        <v>4</v>
      </c>
      <c r="C10" s="3">
        <v>1</v>
      </c>
      <c r="D10" s="3">
        <v>0</v>
      </c>
    </row>
    <row r="11" spans="2:6" x14ac:dyDescent="0.3">
      <c r="B11" s="3">
        <v>5</v>
      </c>
      <c r="C11" s="3">
        <v>1</v>
      </c>
      <c r="D11" s="3">
        <v>0</v>
      </c>
    </row>
    <row r="12" spans="2:6" x14ac:dyDescent="0.3">
      <c r="B12" s="3">
        <v>6</v>
      </c>
      <c r="C12" s="3">
        <v>1</v>
      </c>
      <c r="D12" s="3">
        <v>0</v>
      </c>
    </row>
    <row r="13" spans="2:6" x14ac:dyDescent="0.3">
      <c r="B13" s="3">
        <v>7</v>
      </c>
      <c r="C13" s="3">
        <v>1</v>
      </c>
      <c r="D13" s="3">
        <v>0</v>
      </c>
    </row>
    <row r="14" spans="2:6" x14ac:dyDescent="0.3">
      <c r="B14" s="3">
        <v>8</v>
      </c>
      <c r="C14" s="3">
        <v>1</v>
      </c>
      <c r="D14" s="3">
        <v>0</v>
      </c>
    </row>
    <row r="15" spans="2:6" x14ac:dyDescent="0.3">
      <c r="B15" s="3">
        <v>9</v>
      </c>
      <c r="C15" s="3">
        <v>0</v>
      </c>
      <c r="D15" s="3">
        <v>1</v>
      </c>
    </row>
    <row r="16" spans="2:6" x14ac:dyDescent="0.3">
      <c r="B16" s="2" t="s">
        <v>19</v>
      </c>
      <c r="C16" s="2">
        <f>SUM(C7:C15)</f>
        <v>7</v>
      </c>
      <c r="D16" s="2">
        <f>SUM(D7:D15)</f>
        <v>2</v>
      </c>
      <c r="E16" s="2">
        <f>SUM(C16:D16)</f>
        <v>9</v>
      </c>
      <c r="F16" s="17"/>
    </row>
    <row r="17" spans="2:8" x14ac:dyDescent="0.3">
      <c r="B17" s="2" t="s">
        <v>20</v>
      </c>
      <c r="C17" s="16">
        <f>C16/E16</f>
        <v>0.77777777777777779</v>
      </c>
      <c r="D17" s="16">
        <f>D16/E16</f>
        <v>0.22222222222222221</v>
      </c>
      <c r="E17" s="16">
        <f>SUM(C17:D17)</f>
        <v>1</v>
      </c>
      <c r="H17" s="25"/>
    </row>
    <row r="18" spans="2:8" x14ac:dyDescent="0.3">
      <c r="B18" s="4" t="s">
        <v>21</v>
      </c>
      <c r="C18" s="18">
        <f>($E$18*C17)/$E$17</f>
        <v>181.4814814814815</v>
      </c>
      <c r="D18" s="18">
        <f>($E$18*D17)/$E$17</f>
        <v>51.851851851851848</v>
      </c>
      <c r="E18" s="18">
        <f>Subsistemas!F30</f>
        <v>233.33333333333334</v>
      </c>
    </row>
    <row r="19" spans="2:8" x14ac:dyDescent="0.3">
      <c r="B19" s="23"/>
    </row>
    <row r="20" spans="2:8" x14ac:dyDescent="0.3">
      <c r="B20" s="19" t="s">
        <v>1</v>
      </c>
      <c r="C20" s="9" t="s">
        <v>73</v>
      </c>
      <c r="D20" s="10" t="s">
        <v>22</v>
      </c>
    </row>
  </sheetData>
  <mergeCells count="1">
    <mergeCell ref="C5:D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5ED23-624D-431B-940E-267598CC5A82}">
  <sheetPr>
    <tabColor theme="7" tint="0.79998168889431442"/>
  </sheetPr>
  <dimension ref="B5:F20"/>
  <sheetViews>
    <sheetView workbookViewId="0">
      <selection activeCell="K14" sqref="K14"/>
    </sheetView>
  </sheetViews>
  <sheetFormatPr baseColWidth="10" defaultColWidth="11.44140625" defaultRowHeight="14.4" x14ac:dyDescent="0.3"/>
  <cols>
    <col min="4" max="4" width="17.5546875" customWidth="1"/>
  </cols>
  <sheetData>
    <row r="5" spans="2:6" x14ac:dyDescent="0.3">
      <c r="B5" s="1"/>
      <c r="C5" s="63" t="s">
        <v>44</v>
      </c>
      <c r="D5" s="65"/>
    </row>
    <row r="6" spans="2:6" x14ac:dyDescent="0.3">
      <c r="B6" s="2" t="s">
        <v>9</v>
      </c>
      <c r="C6" s="2" t="s">
        <v>45</v>
      </c>
      <c r="D6" s="2" t="s">
        <v>46</v>
      </c>
    </row>
    <row r="7" spans="2:6" x14ac:dyDescent="0.3">
      <c r="B7" s="3">
        <v>1</v>
      </c>
      <c r="C7" s="3">
        <v>0</v>
      </c>
      <c r="D7" s="3">
        <v>1</v>
      </c>
    </row>
    <row r="8" spans="2:6" x14ac:dyDescent="0.3">
      <c r="B8" s="3">
        <v>2</v>
      </c>
      <c r="C8" s="3">
        <v>1</v>
      </c>
      <c r="D8" s="3">
        <v>0</v>
      </c>
    </row>
    <row r="9" spans="2:6" x14ac:dyDescent="0.3">
      <c r="B9" s="3">
        <v>3</v>
      </c>
      <c r="C9" s="3">
        <v>0</v>
      </c>
      <c r="D9" s="3">
        <v>1</v>
      </c>
    </row>
    <row r="10" spans="2:6" x14ac:dyDescent="0.3">
      <c r="B10" s="3">
        <v>4</v>
      </c>
      <c r="C10" s="3">
        <v>1</v>
      </c>
      <c r="D10" s="3">
        <v>0</v>
      </c>
    </row>
    <row r="11" spans="2:6" x14ac:dyDescent="0.3">
      <c r="B11" s="3">
        <v>5</v>
      </c>
      <c r="C11" s="3">
        <v>1</v>
      </c>
      <c r="D11" s="3">
        <v>0</v>
      </c>
    </row>
    <row r="12" spans="2:6" x14ac:dyDescent="0.3">
      <c r="B12" s="3">
        <v>6</v>
      </c>
      <c r="C12" s="3">
        <v>1</v>
      </c>
      <c r="D12" s="3">
        <v>0</v>
      </c>
    </row>
    <row r="13" spans="2:6" x14ac:dyDescent="0.3">
      <c r="B13" s="3">
        <v>7</v>
      </c>
      <c r="C13" s="3">
        <v>0</v>
      </c>
      <c r="D13" s="3">
        <v>1</v>
      </c>
    </row>
    <row r="14" spans="2:6" x14ac:dyDescent="0.3">
      <c r="B14" s="3">
        <v>8</v>
      </c>
      <c r="C14" s="3">
        <v>0</v>
      </c>
      <c r="D14" s="3">
        <v>1</v>
      </c>
    </row>
    <row r="15" spans="2:6" x14ac:dyDescent="0.3">
      <c r="B15" s="3">
        <v>9</v>
      </c>
      <c r="C15" s="3">
        <v>1</v>
      </c>
      <c r="D15" s="3">
        <v>0</v>
      </c>
    </row>
    <row r="16" spans="2:6" x14ac:dyDescent="0.3">
      <c r="B16" s="2" t="s">
        <v>19</v>
      </c>
      <c r="C16" s="2">
        <f>SUM(C7:C15)</f>
        <v>5</v>
      </c>
      <c r="D16" s="2">
        <f>SUM(D7:D15)</f>
        <v>4</v>
      </c>
      <c r="E16" s="2">
        <f>SUM(C16:D16)</f>
        <v>9</v>
      </c>
      <c r="F16" s="17"/>
    </row>
    <row r="17" spans="2:5" x14ac:dyDescent="0.3">
      <c r="B17" s="2" t="s">
        <v>20</v>
      </c>
      <c r="C17" s="16">
        <f>C16/E16</f>
        <v>0.55555555555555558</v>
      </c>
      <c r="D17" s="16">
        <f>D16/E16</f>
        <v>0.44444444444444442</v>
      </c>
      <c r="E17" s="16">
        <f>SUM(C17:D17)</f>
        <v>1</v>
      </c>
    </row>
    <row r="18" spans="2:5" x14ac:dyDescent="0.3">
      <c r="B18" s="4" t="s">
        <v>21</v>
      </c>
      <c r="C18" s="18">
        <f>($E$18*C17)/$E$17</f>
        <v>111.11111111111111</v>
      </c>
      <c r="D18" s="18">
        <f>($E$18*D17)/$E$17</f>
        <v>88.888888888888886</v>
      </c>
      <c r="E18" s="18">
        <f>Subsistemas!G30</f>
        <v>200</v>
      </c>
    </row>
    <row r="19" spans="2:5" x14ac:dyDescent="0.3">
      <c r="B19" s="23"/>
    </row>
    <row r="20" spans="2:5" x14ac:dyDescent="0.3">
      <c r="B20" s="19" t="s">
        <v>1</v>
      </c>
      <c r="C20" s="9" t="s">
        <v>73</v>
      </c>
      <c r="D20" s="10" t="s">
        <v>22</v>
      </c>
    </row>
  </sheetData>
  <mergeCells count="1">
    <mergeCell ref="C5:D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7FAFD-6E70-46E2-AC11-5F1D1B1A478E}">
  <dimension ref="B1:H17"/>
  <sheetViews>
    <sheetView topLeftCell="B1" zoomScale="98" workbookViewId="0">
      <selection activeCell="K12" sqref="K12"/>
    </sheetView>
  </sheetViews>
  <sheetFormatPr baseColWidth="10" defaultColWidth="11.44140625" defaultRowHeight="14.4" x14ac:dyDescent="0.3"/>
  <cols>
    <col min="2" max="2" width="12.44140625" style="27" customWidth="1"/>
    <col min="3" max="3" width="25.88671875" style="1" bestFit="1" customWidth="1"/>
    <col min="4" max="4" width="22.88671875" style="1" bestFit="1" customWidth="1"/>
    <col min="5" max="5" width="30.88671875" style="26" bestFit="1" customWidth="1"/>
    <col min="6" max="6" width="7.109375" customWidth="1"/>
  </cols>
  <sheetData>
    <row r="1" spans="2:8" ht="15" thickBot="1" x14ac:dyDescent="0.35">
      <c r="B1" s="28"/>
      <c r="C1" s="30"/>
      <c r="D1" s="30"/>
      <c r="E1" s="30"/>
      <c r="F1" s="30"/>
      <c r="G1" s="28"/>
      <c r="H1" s="29"/>
    </row>
    <row r="2" spans="2:8" x14ac:dyDescent="0.3">
      <c r="B2" s="40"/>
      <c r="C2" s="70" t="s">
        <v>16</v>
      </c>
      <c r="D2" s="72" t="s">
        <v>48</v>
      </c>
      <c r="E2" s="46" t="s">
        <v>25</v>
      </c>
      <c r="F2" s="32">
        <f>'Medio inerte'!C27</f>
        <v>58.734107241569923</v>
      </c>
      <c r="G2" s="38"/>
      <c r="H2" s="29"/>
    </row>
    <row r="3" spans="2:8" x14ac:dyDescent="0.3">
      <c r="B3" s="40"/>
      <c r="C3" s="78"/>
      <c r="D3" s="73"/>
      <c r="E3" s="36" t="s">
        <v>49</v>
      </c>
      <c r="F3" s="33">
        <f>'Medio inerte'!D27</f>
        <v>49.336650082918723</v>
      </c>
      <c r="G3" s="38"/>
      <c r="H3" s="29"/>
    </row>
    <row r="4" spans="2:8" x14ac:dyDescent="0.3">
      <c r="B4" s="40"/>
      <c r="C4" s="78"/>
      <c r="D4" s="73"/>
      <c r="E4" s="36" t="s">
        <v>50</v>
      </c>
      <c r="F4" s="33">
        <f>'Medio inerte'!E27</f>
        <v>50.119771512806324</v>
      </c>
      <c r="G4" s="38"/>
      <c r="H4" s="29"/>
    </row>
    <row r="5" spans="2:8" x14ac:dyDescent="0.3">
      <c r="B5" s="40"/>
      <c r="C5" s="78"/>
      <c r="D5" s="74"/>
      <c r="E5" s="37" t="s">
        <v>63</v>
      </c>
      <c r="F5" s="41">
        <f>'Medio inerte'!F27</f>
        <v>51.686014372581539</v>
      </c>
      <c r="G5" s="38"/>
      <c r="H5" s="29"/>
    </row>
    <row r="6" spans="2:8" x14ac:dyDescent="0.3">
      <c r="B6" s="40"/>
      <c r="C6" s="78"/>
      <c r="D6" s="75" t="s">
        <v>51</v>
      </c>
      <c r="E6" s="35" t="s">
        <v>52</v>
      </c>
      <c r="F6" s="42">
        <f>'Medio biótico'!C18</f>
        <v>68.404206675811608</v>
      </c>
      <c r="G6" s="38"/>
      <c r="H6" s="29"/>
    </row>
    <row r="7" spans="2:8" x14ac:dyDescent="0.3">
      <c r="B7" s="40"/>
      <c r="C7" s="78"/>
      <c r="D7" s="76"/>
      <c r="E7" s="36" t="s">
        <v>34</v>
      </c>
      <c r="F7" s="33">
        <f>'Medio biótico'!D18</f>
        <v>74.622770919067207</v>
      </c>
      <c r="G7" s="38"/>
      <c r="H7" s="29"/>
    </row>
    <row r="8" spans="2:8" ht="15" thickBot="1" x14ac:dyDescent="0.35">
      <c r="B8" s="40"/>
      <c r="C8" s="71"/>
      <c r="D8" s="77"/>
      <c r="E8" s="52" t="s">
        <v>53</v>
      </c>
      <c r="F8" s="34">
        <f>'Medio biótico'!E18</f>
        <v>24.874256973022401</v>
      </c>
      <c r="G8" s="38"/>
      <c r="H8" s="29"/>
    </row>
    <row r="9" spans="2:8" x14ac:dyDescent="0.3">
      <c r="B9" s="40"/>
      <c r="C9" s="70" t="s">
        <v>54</v>
      </c>
      <c r="D9" s="72" t="s">
        <v>55</v>
      </c>
      <c r="E9" s="46" t="s">
        <v>39</v>
      </c>
      <c r="F9" s="32">
        <f>'Medio perceptual'!C19</f>
        <v>81.481481481481481</v>
      </c>
      <c r="G9" s="38"/>
      <c r="H9" s="29"/>
    </row>
    <row r="10" spans="2:8" ht="15" thickBot="1" x14ac:dyDescent="0.35">
      <c r="B10" s="40"/>
      <c r="C10" s="71"/>
      <c r="D10" s="79"/>
      <c r="E10" s="52" t="s">
        <v>40</v>
      </c>
      <c r="F10" s="34">
        <f>'Medio perceptual'!D19</f>
        <v>40.74074074074074</v>
      </c>
      <c r="G10" s="38"/>
      <c r="H10" s="29"/>
    </row>
    <row r="11" spans="2:8" ht="18.600000000000001" customHeight="1" x14ac:dyDescent="0.3">
      <c r="B11" s="40"/>
      <c r="C11" s="70" t="s">
        <v>41</v>
      </c>
      <c r="D11" s="48" t="s">
        <v>42</v>
      </c>
      <c r="E11" s="46" t="s">
        <v>64</v>
      </c>
      <c r="F11" s="32">
        <f>'Subsistema población y poblamie'!C18</f>
        <v>181.4814814814815</v>
      </c>
      <c r="G11" s="38"/>
      <c r="H11" s="29"/>
    </row>
    <row r="12" spans="2:8" ht="58.2" thickBot="1" x14ac:dyDescent="0.35">
      <c r="B12" s="40"/>
      <c r="C12" s="71"/>
      <c r="D12" s="49" t="s">
        <v>43</v>
      </c>
      <c r="E12" s="50" t="s">
        <v>56</v>
      </c>
      <c r="F12" s="51">
        <f>'Subsistema población y poblamie'!D18</f>
        <v>51.851851851851848</v>
      </c>
      <c r="G12" s="38"/>
      <c r="H12" s="29"/>
    </row>
    <row r="13" spans="2:8" ht="21" customHeight="1" x14ac:dyDescent="0.3">
      <c r="B13" s="40"/>
      <c r="C13" s="70" t="s">
        <v>44</v>
      </c>
      <c r="D13" s="56" t="s">
        <v>45</v>
      </c>
      <c r="E13" s="57" t="s">
        <v>57</v>
      </c>
      <c r="F13" s="58">
        <f>'Subsistema socio económico'!C18</f>
        <v>111.11111111111111</v>
      </c>
      <c r="G13" s="38"/>
      <c r="H13" s="29"/>
    </row>
    <row r="14" spans="2:8" ht="31.8" customHeight="1" thickBot="1" x14ac:dyDescent="0.35">
      <c r="B14" s="40"/>
      <c r="C14" s="71"/>
      <c r="D14" s="47" t="s">
        <v>46</v>
      </c>
      <c r="E14" s="52" t="s">
        <v>58</v>
      </c>
      <c r="F14" s="34">
        <f>'Subsistema socio económico'!D18</f>
        <v>88.888888888888886</v>
      </c>
      <c r="G14" s="38"/>
      <c r="H14" s="29"/>
    </row>
    <row r="15" spans="2:8" ht="29.4" thickBot="1" x14ac:dyDescent="0.35">
      <c r="B15" s="40"/>
      <c r="C15" s="53" t="s">
        <v>66</v>
      </c>
      <c r="D15" s="54" t="s">
        <v>65</v>
      </c>
      <c r="E15" s="35" t="s">
        <v>47</v>
      </c>
      <c r="F15" s="55">
        <f>Subsistemas!H30</f>
        <v>66.666666666666671</v>
      </c>
      <c r="G15" s="38"/>
      <c r="H15" s="29"/>
    </row>
    <row r="16" spans="2:8" ht="15" thickBot="1" x14ac:dyDescent="0.35">
      <c r="B16" s="28"/>
      <c r="C16" s="31"/>
      <c r="D16" s="43"/>
      <c r="E16" s="45" t="s">
        <v>59</v>
      </c>
      <c r="F16" s="44">
        <f>SUM(F2:F15)</f>
        <v>999.99999999999989</v>
      </c>
      <c r="G16" s="38"/>
      <c r="H16" s="29"/>
    </row>
    <row r="17" spans="2:8" x14ac:dyDescent="0.3">
      <c r="B17" s="28"/>
      <c r="C17" s="28"/>
      <c r="D17" s="28"/>
      <c r="E17" s="39"/>
      <c r="F17" s="39"/>
      <c r="G17" s="28"/>
      <c r="H17" s="29"/>
    </row>
  </sheetData>
  <mergeCells count="7">
    <mergeCell ref="C13:C14"/>
    <mergeCell ref="D2:D5"/>
    <mergeCell ref="D6:D8"/>
    <mergeCell ref="C2:C8"/>
    <mergeCell ref="D9:D10"/>
    <mergeCell ref="C9:C10"/>
    <mergeCell ref="C11:C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912BE114F76F47A6967ABAF7197A89" ma:contentTypeVersion="6" ma:contentTypeDescription="Crear nuevo documento." ma:contentTypeScope="" ma:versionID="fb0a1643c164fb86b84e5ec8f8001e95">
  <xsd:schema xmlns:xsd="http://www.w3.org/2001/XMLSchema" xmlns:xs="http://www.w3.org/2001/XMLSchema" xmlns:p="http://schemas.microsoft.com/office/2006/metadata/properties" xmlns:ns3="00bc2f4c-869f-43a9-a5cd-697ad2abba8b" xmlns:ns4="0c8bd727-93a3-4ad8-a5f6-6ffbc7a17c90" targetNamespace="http://schemas.microsoft.com/office/2006/metadata/properties" ma:root="true" ma:fieldsID="0b06e67844a441652d0be214507f2e80" ns3:_="" ns4:_="">
    <xsd:import namespace="00bc2f4c-869f-43a9-a5cd-697ad2abba8b"/>
    <xsd:import namespace="0c8bd727-93a3-4ad8-a5f6-6ffbc7a17c9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c2f4c-869f-43a9-a5cd-697ad2abba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bd727-93a3-4ad8-a5f6-6ffbc7a17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c8bd727-93a3-4ad8-a5f6-6ffbc7a17c90" xsi:nil="true"/>
  </documentManagement>
</p:properties>
</file>

<file path=customXml/itemProps1.xml><?xml version="1.0" encoding="utf-8"?>
<ds:datastoreItem xmlns:ds="http://schemas.openxmlformats.org/officeDocument/2006/customXml" ds:itemID="{1F3146C0-939B-4A3E-8BF8-AA95CCDFE2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bc2f4c-869f-43a9-a5cd-697ad2abba8b"/>
    <ds:schemaRef ds:uri="0c8bd727-93a3-4ad8-a5f6-6ffbc7a17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1FDCCD-ED0E-4B70-A37C-5BE39908A6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492AEF-A70E-4AA5-B375-B037E3B827F6}">
  <ds:schemaRefs>
    <ds:schemaRef ds:uri="http://schemas.microsoft.com/office/2006/metadata/properties"/>
    <ds:schemaRef ds:uri="http://schemas.microsoft.com/office/infopath/2007/PartnerControls"/>
    <ds:schemaRef ds:uri="0c8bd727-93a3-4ad8-a5f6-6ffbc7a17c9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Subsistemas</vt:lpstr>
      <vt:lpstr>Subsistema físico natural</vt:lpstr>
      <vt:lpstr>Medio inerte</vt:lpstr>
      <vt:lpstr>Medio biótico</vt:lpstr>
      <vt:lpstr>Medio perceptual</vt:lpstr>
      <vt:lpstr>Subsistema población y poblamie</vt:lpstr>
      <vt:lpstr>Subsistema socio económico</vt:lpstr>
      <vt:lpstr>RESULTADOS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Alaine Sánchez</cp:lastModifiedBy>
  <cp:revision/>
  <dcterms:created xsi:type="dcterms:W3CDTF">2023-03-21T18:51:09Z</dcterms:created>
  <dcterms:modified xsi:type="dcterms:W3CDTF">2023-09-20T07:39:10Z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0x010100DA912BE114F76F47A6967ABAF7197A89</vt:lpwstr>
  </property>
</Properties>
</file>