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lzrimem\Downloads\"/>
    </mc:Choice>
  </mc:AlternateContent>
  <bookViews>
    <workbookView xWindow="0" yWindow="0" windowWidth="12075" windowHeight="9570"/>
  </bookViews>
  <sheets>
    <sheet name="Key Indicators" sheetId="6" r:id="rId1"/>
    <sheet name="Facilities ranking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6" l="1"/>
  <c r="I13" i="6"/>
  <c r="J12" i="6"/>
  <c r="E334" i="5"/>
  <c r="C7" i="6"/>
  <c r="F50" i="6" s="1"/>
  <c r="B37" i="6"/>
  <c r="G17" i="6"/>
  <c r="B10" i="6"/>
  <c r="G16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75" i="6"/>
  <c r="G74" i="6"/>
  <c r="G73" i="6"/>
  <c r="G72" i="6"/>
  <c r="G71" i="6"/>
  <c r="G65" i="6"/>
  <c r="G66" i="6"/>
  <c r="G67" i="6"/>
  <c r="G68" i="6"/>
  <c r="C77" i="6"/>
  <c r="G76" i="6"/>
  <c r="G70" i="6"/>
  <c r="G69" i="6"/>
  <c r="G64" i="6"/>
  <c r="G63" i="6"/>
  <c r="G62" i="6"/>
  <c r="G61" i="6"/>
  <c r="G57" i="6"/>
  <c r="G58" i="6"/>
  <c r="G55" i="6"/>
  <c r="G54" i="6"/>
  <c r="G53" i="6"/>
  <c r="G52" i="6"/>
  <c r="G51" i="6"/>
  <c r="G50" i="6"/>
  <c r="G49" i="6"/>
  <c r="G48" i="6"/>
  <c r="G41" i="6"/>
  <c r="G44" i="6"/>
  <c r="G43" i="6"/>
  <c r="G42" i="6"/>
  <c r="G40" i="6"/>
  <c r="G35" i="6"/>
  <c r="G34" i="6"/>
  <c r="G15" i="6"/>
  <c r="G14" i="6"/>
  <c r="G13" i="6"/>
  <c r="G12" i="6"/>
  <c r="G11" i="6"/>
  <c r="C56" i="6"/>
  <c r="C45" i="6"/>
  <c r="C6" i="6" s="1"/>
  <c r="C36" i="6"/>
  <c r="F24" i="6" l="1"/>
  <c r="F23" i="6"/>
  <c r="F20" i="6"/>
  <c r="F27" i="6"/>
  <c r="F26" i="6"/>
  <c r="F25" i="6"/>
  <c r="E44" i="6"/>
  <c r="E27" i="6"/>
  <c r="E33" i="6"/>
  <c r="E21" i="6"/>
  <c r="F19" i="6"/>
  <c r="F17" i="6"/>
  <c r="E17" i="6"/>
  <c r="F32" i="6"/>
  <c r="F31" i="6"/>
  <c r="F33" i="6"/>
  <c r="F18" i="6"/>
  <c r="F21" i="6"/>
  <c r="F30" i="6"/>
  <c r="F29" i="6"/>
  <c r="E26" i="6"/>
  <c r="E31" i="6"/>
  <c r="E32" i="6"/>
  <c r="E25" i="6"/>
  <c r="E24" i="6"/>
  <c r="E29" i="6"/>
  <c r="F28" i="6"/>
  <c r="F22" i="6"/>
  <c r="F16" i="6"/>
  <c r="E20" i="6"/>
  <c r="E19" i="6"/>
  <c r="E18" i="6"/>
  <c r="E28" i="6"/>
  <c r="E22" i="6"/>
  <c r="E16" i="6"/>
  <c r="E30" i="6"/>
  <c r="E23" i="6"/>
  <c r="F14" i="6"/>
  <c r="F43" i="6"/>
  <c r="F15" i="6"/>
  <c r="F73" i="6"/>
  <c r="F62" i="6"/>
  <c r="F44" i="6"/>
  <c r="F51" i="6"/>
  <c r="F76" i="6"/>
  <c r="F52" i="6"/>
  <c r="F72" i="6"/>
  <c r="F57" i="6"/>
  <c r="F74" i="6"/>
  <c r="F63" i="6"/>
  <c r="F53" i="6"/>
  <c r="F48" i="6"/>
  <c r="F64" i="6"/>
  <c r="F42" i="6"/>
  <c r="F41" i="6"/>
  <c r="F49" i="6"/>
  <c r="F69" i="6"/>
  <c r="F40" i="6"/>
  <c r="F35" i="6"/>
  <c r="F34" i="6"/>
  <c r="F66" i="6"/>
  <c r="F55" i="6"/>
  <c r="F71" i="6"/>
  <c r="F13" i="6"/>
  <c r="F54" i="6"/>
  <c r="F65" i="6"/>
  <c r="F58" i="6"/>
  <c r="F12" i="6"/>
  <c r="F11" i="6"/>
  <c r="F75" i="6"/>
  <c r="F67" i="6"/>
  <c r="F70" i="6"/>
  <c r="F68" i="6"/>
  <c r="C5" i="6"/>
  <c r="D17" i="6" s="1"/>
  <c r="F61" i="6"/>
  <c r="E65" i="6"/>
  <c r="E69" i="6"/>
  <c r="E55" i="6"/>
  <c r="E15" i="6"/>
  <c r="E74" i="6"/>
  <c r="E35" i="6"/>
  <c r="E73" i="6"/>
  <c r="E13" i="6"/>
  <c r="E61" i="6"/>
  <c r="E71" i="6"/>
  <c r="E58" i="6"/>
  <c r="E50" i="6"/>
  <c r="E42" i="6"/>
  <c r="E49" i="6"/>
  <c r="E54" i="6"/>
  <c r="E14" i="6"/>
  <c r="E68" i="6"/>
  <c r="E53" i="6"/>
  <c r="E76" i="6"/>
  <c r="E52" i="6"/>
  <c r="E12" i="6"/>
  <c r="E51" i="6"/>
  <c r="E11" i="6"/>
  <c r="E66" i="6"/>
  <c r="E64" i="6"/>
  <c r="E40" i="6"/>
  <c r="E63" i="6"/>
  <c r="E48" i="6"/>
  <c r="E62" i="6"/>
  <c r="E34" i="6"/>
  <c r="E72" i="6"/>
  <c r="E43" i="6"/>
  <c r="E75" i="6"/>
  <c r="E41" i="6"/>
  <c r="E70" i="6"/>
  <c r="E67" i="6"/>
  <c r="E57" i="6"/>
  <c r="G45" i="6"/>
  <c r="G56" i="6"/>
  <c r="G77" i="6"/>
  <c r="G36" i="6"/>
  <c r="D61" i="6" l="1"/>
  <c r="F45" i="6"/>
  <c r="C37" i="6"/>
  <c r="D16" i="6"/>
  <c r="D22" i="6"/>
  <c r="D28" i="6"/>
  <c r="D24" i="6"/>
  <c r="D20" i="6"/>
  <c r="D30" i="6"/>
  <c r="D23" i="6"/>
  <c r="D31" i="6"/>
  <c r="D26" i="6"/>
  <c r="D29" i="6"/>
  <c r="D18" i="6"/>
  <c r="D25" i="6"/>
  <c r="D32" i="6"/>
  <c r="D33" i="6"/>
  <c r="D21" i="6"/>
  <c r="D27" i="6"/>
  <c r="D19" i="6"/>
  <c r="F56" i="6"/>
  <c r="F77" i="6"/>
  <c r="F36" i="6"/>
  <c r="E45" i="6"/>
  <c r="D67" i="6"/>
  <c r="D75" i="6"/>
  <c r="D74" i="6"/>
  <c r="D70" i="6"/>
  <c r="D54" i="6"/>
  <c r="D43" i="6"/>
  <c r="D64" i="6"/>
  <c r="D52" i="6"/>
  <c r="D14" i="6"/>
  <c r="D51" i="6"/>
  <c r="D13" i="6"/>
  <c r="D12" i="6"/>
  <c r="D68" i="6"/>
  <c r="D11" i="6"/>
  <c r="D41" i="6"/>
  <c r="D72" i="6"/>
  <c r="D42" i="6"/>
  <c r="D57" i="6"/>
  <c r="D49" i="6"/>
  <c r="D34" i="6"/>
  <c r="D58" i="6"/>
  <c r="D44" i="6"/>
  <c r="D53" i="6"/>
  <c r="D71" i="6"/>
  <c r="D63" i="6"/>
  <c r="D40" i="6"/>
  <c r="D66" i="6"/>
  <c r="D35" i="6"/>
  <c r="D48" i="6"/>
  <c r="D76" i="6"/>
  <c r="D55" i="6"/>
  <c r="D73" i="6"/>
  <c r="D69" i="6"/>
  <c r="D15" i="6"/>
  <c r="D65" i="6"/>
  <c r="D62" i="6"/>
  <c r="D50" i="6"/>
  <c r="E36" i="6"/>
  <c r="E56" i="6"/>
  <c r="E77" i="6"/>
  <c r="J13" i="6" l="1"/>
  <c r="G37" i="6"/>
  <c r="F37" i="6"/>
  <c r="E37" i="6"/>
  <c r="D37" i="6"/>
  <c r="D36" i="6"/>
  <c r="D77" i="6"/>
  <c r="D56" i="6"/>
  <c r="D45" i="6"/>
</calcChain>
</file>

<file path=xl/sharedStrings.xml><?xml version="1.0" encoding="utf-8"?>
<sst xmlns="http://schemas.openxmlformats.org/spreadsheetml/2006/main" count="1426" uniqueCount="604">
  <si>
    <t>2007-2022 CUMULATIVE NORMALISED E-PRTR FACILITIES IMPACTS IN THE BASQUE COUNTRY</t>
  </si>
  <si>
    <t>LCIA Method: EF 3.0 (adapted)</t>
  </si>
  <si>
    <t>Source: Amalur EIS (https://amalur-eis.eus/)</t>
  </si>
  <si>
    <t>Estimated total impact in the Basque Country (EH)</t>
  </si>
  <si>
    <t>Estimated total impact in Spain (excluding EH)</t>
  </si>
  <si>
    <t>Estimated total impact in France (excluding EH)</t>
  </si>
  <si>
    <t>Estimated total impact in Europe</t>
  </si>
  <si>
    <t>Impact</t>
  </si>
  <si>
    <t>% EH</t>
  </si>
  <si>
    <t>% ES</t>
  </si>
  <si>
    <t>% FR</t>
  </si>
  <si>
    <t>% EU</t>
  </si>
  <si>
    <t>Petroleos del Norte, Petronor, S.A. (Petronor) (Muskiz, Bizkaia) [Es]</t>
  </si>
  <si>
    <t>Total Energies Clientes, S.A.U. (Castejón, Navarra) [Es]</t>
  </si>
  <si>
    <t>Thermal power stations (7)</t>
  </si>
  <si>
    <t>Calera de Alzo, S.L. (Altzo, Gipuzkoa) [  ]</t>
  </si>
  <si>
    <t>Cement clinker (6)</t>
  </si>
  <si>
    <t>Lemona Industrial, S.A. (Lemoa, Bizkaia) [Mi]</t>
  </si>
  <si>
    <t>EDAR Galindo (Sestao, Bizkaia) [Wm]</t>
  </si>
  <si>
    <t>Cementos Portland Valderrivas, S.A.-Fabrica Cemento (Olazti, Navarra) [Mi]</t>
  </si>
  <si>
    <t>Iberdrola Generación , S.A. (Pasaia, Gipuzkoa) [Es]</t>
  </si>
  <si>
    <t>Bahia de Bizkaia Electricidad (Abanto Zierbena, Bizkaia) [Es]</t>
  </si>
  <si>
    <t>Cementos Rezola, S.A. (Añorga, Donostia-San Sebastián, Gipuzkoa) [Mi]</t>
  </si>
  <si>
    <t>Cementos Rezola, S.A. (Arrigorriaga, Bizkaia) [Mi]</t>
  </si>
  <si>
    <t>Bizkaia Energia, S.L. (Amorebieta, Bizkaia) [Es]</t>
  </si>
  <si>
    <t>Zabalgarbi (Alonsotegi, Bizkaia) [Wm]</t>
  </si>
  <si>
    <t>Guardian Industries Navarra, S.L.U. (Tudela, Navarra) [Mi]</t>
  </si>
  <si>
    <t>Acciona Energía, S.A. (Planta de Biomasa) (Sangüesa, Navarra) [Es]</t>
  </si>
  <si>
    <t>Papelera Guipuzcoana de Zicuñaga, S.A. (Hernani, Gipuzkoa) [Pp]</t>
  </si>
  <si>
    <t>Energyworks Vitoria (Vitoria-Gasteiz, Araba) [Es]</t>
  </si>
  <si>
    <t>Acería Compacta de Bizkaia, S.A. (Sestao, Bizkaia) [Pm]</t>
  </si>
  <si>
    <t>Guardian Llodio Uno, S.L. (Llodio, Araba) [Mi]</t>
  </si>
  <si>
    <t>Fagor Ederlan Inyección Motor, S.Coop. (Eskoriatza, Gipuzkoa) [Pm]</t>
  </si>
  <si>
    <t>Smurfit Navarra, S.A. (Sangüesa, Navarra) [Pp]</t>
  </si>
  <si>
    <t>Aiala Vidrio,  S.A. (Vidrala) (Llodio, Araba) [Mi]</t>
  </si>
  <si>
    <t>Viscofan España S.L.U. (Caseda, Navarra) [Ci]</t>
  </si>
  <si>
    <t>Vertedero Controlado de Artigas (Alonsotegi, Bizkaia) [Wm]</t>
  </si>
  <si>
    <t>Central Térmica de Ciclo Combinado de Santurtzi (Santurtzi, Bizkaia) [Es]</t>
  </si>
  <si>
    <t>Cal Industrial, S.L (Tiebas, Navarra) [Mi]</t>
  </si>
  <si>
    <t>Estimated total impact</t>
  </si>
  <si>
    <t>RANKING BY REGIONS</t>
  </si>
  <si>
    <t>Bizkaia</t>
  </si>
  <si>
    <t>Navarra</t>
  </si>
  <si>
    <t>Gipuzkoa</t>
  </si>
  <si>
    <t>Araba/Álava</t>
  </si>
  <si>
    <r>
      <t>Pyrénées-Atlantiques / Pays Basque</t>
    </r>
    <r>
      <rPr>
        <i/>
        <sz val="9"/>
        <color theme="1"/>
        <rFont val="Aptos Narrow"/>
        <family val="2"/>
        <scheme val="minor"/>
      </rPr>
      <t xml:space="preserve"> (Labourd, Basse-Navarre and Soule; not Béarn)</t>
    </r>
  </si>
  <si>
    <t>RANKING BY INDUSTRIAL ACTIVITY</t>
  </si>
  <si>
    <t>[Es] Energy sector</t>
  </si>
  <si>
    <t>[Mi] Mineral industry</t>
  </si>
  <si>
    <t>[Wm] Waste and waste-water management</t>
  </si>
  <si>
    <t>[Pm] Production and processing of metals</t>
  </si>
  <si>
    <t>[Il] Intensive livestock production and aquaculture</t>
  </si>
  <si>
    <t>[Pp] Paper and wood production and processing</t>
  </si>
  <si>
    <t>[Ci] Chemical industry</t>
  </si>
  <si>
    <t>[Fs] Animal and vegetable products from the food and beverage sector</t>
  </si>
  <si>
    <t>Other identified activities</t>
  </si>
  <si>
    <t>Other unidentified activities</t>
  </si>
  <si>
    <t>RANKING BY IMPACT CATEGORY</t>
  </si>
  <si>
    <t>Climate change</t>
  </si>
  <si>
    <t>Acidification</t>
  </si>
  <si>
    <t>Photochemical ozone formation</t>
  </si>
  <si>
    <t>Particulate matter</t>
  </si>
  <si>
    <t>Eutrophication, terrestrial</t>
  </si>
  <si>
    <t>Eutrophication, marine</t>
  </si>
  <si>
    <t>Human toxicity, cancer</t>
  </si>
  <si>
    <t>Eutrophication, freshwater</t>
  </si>
  <si>
    <t>Human toxicity, non-cancer</t>
  </si>
  <si>
    <t>Ecotoxicity, freshwater</t>
  </si>
  <si>
    <t>Resource use, minerals and metals</t>
  </si>
  <si>
    <t>Resource use, fossils</t>
  </si>
  <si>
    <t>Water use</t>
  </si>
  <si>
    <t>Land use</t>
  </si>
  <si>
    <t>Ozone depletion</t>
  </si>
  <si>
    <t>Ionising radiation</t>
  </si>
  <si>
    <t>Facility</t>
  </si>
  <si>
    <t>City</t>
  </si>
  <si>
    <t>NUTS3</t>
  </si>
  <si>
    <t>Main Activity</t>
  </si>
  <si>
    <t>Normalised Impact</t>
  </si>
  <si>
    <t>PETROLEOS DEL NORTE, PETRONOR, S.A. (PETRONOR)</t>
  </si>
  <si>
    <t>Muskiz</t>
  </si>
  <si>
    <t>Energy sector</t>
  </si>
  <si>
    <t>TOTALENERGIES CLIENTES, S.A.U.</t>
  </si>
  <si>
    <t>CASTEJON</t>
  </si>
  <si>
    <t>CALERA DE ALZO, S.L. (CALERA DE ALZO-ALZO)</t>
  </si>
  <si>
    <t>ALTZO</t>
  </si>
  <si>
    <t/>
  </si>
  <si>
    <t>LEMONA INDUSTRIAL, S.A. (LEMONA INDUSTRIAL, S.A)</t>
  </si>
  <si>
    <t>ESTAZIÑOA</t>
  </si>
  <si>
    <t>Mineral industry</t>
  </si>
  <si>
    <t>EDAR GALINDO</t>
  </si>
  <si>
    <t>SESTAO</t>
  </si>
  <si>
    <t>Waste and waste-water management</t>
  </si>
  <si>
    <t>CEMENTOS PORTLAND VALDERRIVAS, S.A.-FABRICA CEMENTO</t>
  </si>
  <si>
    <t>OLAZTI/OLAZAGUTIA</t>
  </si>
  <si>
    <t>IBERDROLA GENERACION , S.A. (IBERDROLA GENERACIÓN C. T. PASAJES)</t>
  </si>
  <si>
    <t>Pasaia</t>
  </si>
  <si>
    <t>BAHIA DE BIZKAIA ELECTRICIDAD</t>
  </si>
  <si>
    <t>ABANTO</t>
  </si>
  <si>
    <t>CEMENTOS REZOLA AÑORGA</t>
  </si>
  <si>
    <t>Donostia-San Sebastián</t>
  </si>
  <si>
    <t>SOCIEDAD FINANCIERA Y MINERA, S.A. (CEMENTOS REZOLA ARRIGORRIAGA)</t>
  </si>
  <si>
    <t>Arrigorriaga</t>
  </si>
  <si>
    <t>BIZKAIA ENERGIA, S.L.</t>
  </si>
  <si>
    <t>AMOREBIETA</t>
  </si>
  <si>
    <t>ZABALGARBI</t>
  </si>
  <si>
    <t>ALONSOTEGI</t>
  </si>
  <si>
    <t>GUARDIAN INDUSTRIES NAVARRA, S.L.U.</t>
  </si>
  <si>
    <t>TUDELA</t>
  </si>
  <si>
    <t>ACCIONA ENERGÍA, S.A. (PLANTA DE BIOMASA DE SANGÜESA)</t>
  </si>
  <si>
    <t>SANGUESA</t>
  </si>
  <si>
    <t>PAPELERA GUIPUZCOANA DE ZICUÑAGA</t>
  </si>
  <si>
    <t>Hernani</t>
  </si>
  <si>
    <t>Paper and wood production and processing</t>
  </si>
  <si>
    <t>ENERGYWORKS VITORIA</t>
  </si>
  <si>
    <t>Vitoria-Gasteiz</t>
  </si>
  <si>
    <t>ACERÍA COMPACTA DE BIZKAIA, S.A. (ACERÍA COMPACTA DE BIZKAIA)</t>
  </si>
  <si>
    <t>Production and processing of metals</t>
  </si>
  <si>
    <t>GUARDIAN LLODIO UNO, S.L.</t>
  </si>
  <si>
    <t>Laudio/Llodio</t>
  </si>
  <si>
    <t>FAGOR EDERLAN, S.COOP. (FAGOR EDERLAN INYECCIÓN MOTOR - ESKORIATZA)</t>
  </si>
  <si>
    <t>Eskoriatza</t>
  </si>
  <si>
    <t>SMURFIT NAVARRA, S.A.-SANGÜESA</t>
  </si>
  <si>
    <t>AIALA VIDRIO,  S.A. (VIDRALA)</t>
  </si>
  <si>
    <t>VISCOFAN ESPAÑA S.L.U.</t>
  </si>
  <si>
    <t>CASEDA</t>
  </si>
  <si>
    <t>Chemical industry</t>
  </si>
  <si>
    <t>VERTEDERO CONTROLADO DE ARTIGAS</t>
  </si>
  <si>
    <t>CENTRAL TÉRMICA DE CICLO COMBINADO DE SANTURTZI</t>
  </si>
  <si>
    <t>SANTURTZI</t>
  </si>
  <si>
    <t>CAL INDUSTRIAL, S.L</t>
  </si>
  <si>
    <t>TIEBAS</t>
  </si>
  <si>
    <t>IBERDROLA GENERACION TERMICA, S.L.</t>
  </si>
  <si>
    <t>BUNGE IBERICA</t>
  </si>
  <si>
    <t>VIRGEN DE EL PUERTO</t>
  </si>
  <si>
    <t>Animal and vegetable products from the food and beverage sector</t>
  </si>
  <si>
    <t>SIDENOR INDUSTRIAL, S.L. (FABRICA DE BASAURI)</t>
  </si>
  <si>
    <t>ELEXALDE</t>
  </si>
  <si>
    <t>LAPATX ZABORTEGIA, S.A. (LAPATX ZABORTEGIA S.A.)</t>
  </si>
  <si>
    <t>Azpeitia</t>
  </si>
  <si>
    <t>ALUDIUM TRANSFORMACIÓN DE PRODUCTOS, S.L.U.(ALCOA TRANSFORMACIÓN DE PRODUCTOS, S.L.)</t>
  </si>
  <si>
    <t>Amorebieta-Etxano</t>
  </si>
  <si>
    <t>BEFESA ZINC ASER, S.A. (BEFESA ZINC ASER, S.A.)</t>
  </si>
  <si>
    <t>Erandio</t>
  </si>
  <si>
    <t>SMURFIT NERVIÓN, S.A. (SMURFIT NERVIÓN (FABRICA IURRETA))</t>
  </si>
  <si>
    <t>Iurreta</t>
  </si>
  <si>
    <t>MANCOMUNIDAD DE LA RIBERA</t>
  </si>
  <si>
    <t>FAGOR EDERLAN, S.COOP. (FAGOR EDERLAN INYECCIÓN TRANSMISIÓN - ARETXABALETA)</t>
  </si>
  <si>
    <t>ARRASATE/MONDRAGON</t>
  </si>
  <si>
    <t>VERTEDERO DE SAN MARKOS EN DONOSTIALDEA</t>
  </si>
  <si>
    <t>ERRENTERIA</t>
  </si>
  <si>
    <t>NERVACERO , S.A. (NERVACERO)</t>
  </si>
  <si>
    <t>VALLE DE TRAPAGA</t>
  </si>
  <si>
    <t>CALERA DE ALZO, S.L. (CALERA DE ALZO-MONDRAGON)</t>
  </si>
  <si>
    <t>GARAGARTZA</t>
  </si>
  <si>
    <t>ROCKWOOL PENINSULAR, S.A.U.</t>
  </si>
  <si>
    <t>CAPARROSO</t>
  </si>
  <si>
    <t>VERTEDERO SASIETA</t>
  </si>
  <si>
    <t>BEASAIN</t>
  </si>
  <si>
    <t>EDAR ARAZURI</t>
  </si>
  <si>
    <t>ARAZURI</t>
  </si>
  <si>
    <t>CORRUGADOS AZPEITIA</t>
  </si>
  <si>
    <t>ARCELOR OLABERRIA, S.L. (ACERALIA PERFILES OLABERRÍA, S.L.)</t>
  </si>
  <si>
    <t>Olaberria</t>
  </si>
  <si>
    <t>EDAR DE CRISPIJANA</t>
  </si>
  <si>
    <t>CRISPIJANA/KRISPIÑANA</t>
  </si>
  <si>
    <t>VERTEDERO URTETA</t>
  </si>
  <si>
    <t>Zarautz</t>
  </si>
  <si>
    <t>DMERCEDES-BENZ ESPAÑA, S.A.</t>
  </si>
  <si>
    <t>Other activities</t>
  </si>
  <si>
    <t>CTRU GONGORA</t>
  </si>
  <si>
    <t>ARANGUREN</t>
  </si>
  <si>
    <t>TUBOS REUNIDOS INDUSTRIAL S.L.U.</t>
  </si>
  <si>
    <t>AMURRIO</t>
  </si>
  <si>
    <t>DEPURADORA DE AGUAS RESIDUALES - EDAR ATAL ERREKA</t>
  </si>
  <si>
    <t>Irun</t>
  </si>
  <si>
    <t>NILSA-EDAR DE TUDELA</t>
  </si>
  <si>
    <t>PAPEL ARALAR</t>
  </si>
  <si>
    <t>Amezketa</t>
  </si>
  <si>
    <t>GRANJA DOS HERMANAS-ETXARREN</t>
  </si>
  <si>
    <t>ETXARREN</t>
  </si>
  <si>
    <t>Intensive livestock production and aquaculture</t>
  </si>
  <si>
    <t>GRANJA DOS HERMANAS-CAPARROSO</t>
  </si>
  <si>
    <t>VOLKSWAGEN NAVARRA, S.A.</t>
  </si>
  <si>
    <t>CELSA FRANCE SAS</t>
  </si>
  <si>
    <t>BOUCAU</t>
  </si>
  <si>
    <t>Pyrénées-Atlantiques</t>
  </si>
  <si>
    <t>ARCELOR PACKAGING INTERNATIONAL ESPAÑA, S.L. (FABRICA DE ETXEBARRI)</t>
  </si>
  <si>
    <t>Etxebarri</t>
  </si>
  <si>
    <t>GARBIKER A.B. (S.A.), S.A. (GARBIKER-JATA)</t>
  </si>
  <si>
    <t>Lemoiz</t>
  </si>
  <si>
    <t>SYNDICAT MIXTE BIL TA GARBI</t>
  </si>
  <si>
    <t>ST PEE SUR NIVELLE</t>
  </si>
  <si>
    <t>AURUBIS BERANGO, S.L.</t>
  </si>
  <si>
    <t>Berango</t>
  </si>
  <si>
    <t>GARBIKER A.B. (S.A.), S.A. (GARBIKER-IGORRE)</t>
  </si>
  <si>
    <t>Igorre</t>
  </si>
  <si>
    <t>HUEVOS GUILLÉN NAVARRA, S.L.</t>
  </si>
  <si>
    <t>ABARZUZA</t>
  </si>
  <si>
    <t>TORRASPAPEL, S.A.-LEITZA</t>
  </si>
  <si>
    <t>LEITZA</t>
  </si>
  <si>
    <t>INDUSTRIA DE MADERAS AGLOMERADAS, S.A. (INAMA)</t>
  </si>
  <si>
    <t>Muxika</t>
  </si>
  <si>
    <t>GRANJA LEGARIA, S.A.</t>
  </si>
  <si>
    <t>LEGARIA</t>
  </si>
  <si>
    <t>DEGUISA, S.A.</t>
  </si>
  <si>
    <t>REFIAL - REFINERIA DE ALUMINIO S.L.</t>
  </si>
  <si>
    <t>Legutio</t>
  </si>
  <si>
    <t>IRIZAR, S.COOP. (IRIZAR, S.COOP.)</t>
  </si>
  <si>
    <t>ORMAIZTEGI</t>
  </si>
  <si>
    <t>ARCELOR ALAMBRON ZUMARRAGA, S.A. (ARCELOR ALAMBRON ZUMARRAGA, S.A.)</t>
  </si>
  <si>
    <t>ZUMARRAGA</t>
  </si>
  <si>
    <t>EXPLOTACIONES AGROPECUARIAS SAKANA, S.L.</t>
  </si>
  <si>
    <t>URDIAIN</t>
  </si>
  <si>
    <t>CINTAS ADHESIVAS UBIS, S.A.</t>
  </si>
  <si>
    <t>EDERFIL, S.COOP. (EDERFIL S.COOP.)</t>
  </si>
  <si>
    <t>Legorreta</t>
  </si>
  <si>
    <t>VERTEDERO DE ZALLA</t>
  </si>
  <si>
    <t>MIMETIZ</t>
  </si>
  <si>
    <t>GENERAL QUIMICA, S.A.</t>
  </si>
  <si>
    <t>COMUNION</t>
  </si>
  <si>
    <t>TIMAC AGRO ESPAÑA, S.A.-FABRICA</t>
  </si>
  <si>
    <t>LODOSA</t>
  </si>
  <si>
    <t>GRANJA BELASCOAIN, S.L.</t>
  </si>
  <si>
    <t>BELASCOAIN</t>
  </si>
  <si>
    <t>GRANJA LOS ALECOS, S.L.-SANGÜESA</t>
  </si>
  <si>
    <t>GRANJA VILLANUEVA, S.A.-CUATRO CAMINOS</t>
  </si>
  <si>
    <t>ARTAJONA</t>
  </si>
  <si>
    <t>GRANJA LOS ALECOS,S.L.-BARASOAIN</t>
  </si>
  <si>
    <t>BARASOAIN</t>
  </si>
  <si>
    <t>MICHELIN ESPAÑA PORTUGAL-FABRICA DE VITORIA</t>
  </si>
  <si>
    <t>AMPO , S.COOP. (AMPO S.COOP)</t>
  </si>
  <si>
    <t>Idiazabal</t>
  </si>
  <si>
    <t>EDAR DE ARRIANDI</t>
  </si>
  <si>
    <t>ARRIANDI</t>
  </si>
  <si>
    <t>ACERÍA DE ÁLAVA, S.A.</t>
  </si>
  <si>
    <t>VIDRIERÍA Y CRISTALERÍA DE LAMIACO, S.A. (VIDRIERÍA Y CRISTALERÍA DE LAMIACO S.A.)</t>
  </si>
  <si>
    <t>Leioa</t>
  </si>
  <si>
    <t>GRANJA VILLANUEVA, S.A.- CINCO JOTAS</t>
  </si>
  <si>
    <t>BEFESA DESULFURACIÓN, S.A. (BEFESA DESULFURACIÓN, S.A.)</t>
  </si>
  <si>
    <t>Barakaldo</t>
  </si>
  <si>
    <t>GRANJA SAN ROMÁN, S.L.</t>
  </si>
  <si>
    <t>ECHARREN DE GUIRGUILLANO</t>
  </si>
  <si>
    <t>PAPRESA, S.A. (PAPRESA)</t>
  </si>
  <si>
    <t>GRANJA LA SERNA, S.A.</t>
  </si>
  <si>
    <t>MENDIGORRIA</t>
  </si>
  <si>
    <t>MAIER, S.COOP. (MAIER, S.COOP.)</t>
  </si>
  <si>
    <t>KANPANTXU</t>
  </si>
  <si>
    <t>SCA MUNARRIZ LA Y DIEZ BARBARIN M</t>
  </si>
  <si>
    <t>ALLOZ</t>
  </si>
  <si>
    <t>AGROPECUARIA OBANOS SA -EL VILLAR</t>
  </si>
  <si>
    <t>RADA</t>
  </si>
  <si>
    <t>SARRIOPAPEL Y CELULOSA, S.A. (SARRIOPAPEL Y CELULOSA S.A.)</t>
  </si>
  <si>
    <t>GRANJA DOS HERMANAS - SESMA</t>
  </si>
  <si>
    <t>SESMA</t>
  </si>
  <si>
    <t>GRANJA TXAPARDUIA, S.L.</t>
  </si>
  <si>
    <t>BAQUEDANO</t>
  </si>
  <si>
    <t>GRUPO AMCOR FLEXIBLES HISPANIA, S.L. (GRUPO AMCOR FLEXIBLES HISPANIA, S.L)</t>
  </si>
  <si>
    <t>LEZO</t>
  </si>
  <si>
    <t>ZUFIAURRE SUSO, JULIAN</t>
  </si>
  <si>
    <t>TAFALLA</t>
  </si>
  <si>
    <t>SAT AVICOLA SAN MIGUEL N705 NA</t>
  </si>
  <si>
    <t>UHARTE-ARAKIL</t>
  </si>
  <si>
    <t>AGROPECUARIA PERALTA, S.L.</t>
  </si>
  <si>
    <t>PERALTA</t>
  </si>
  <si>
    <t>GRANJA DOS HERMANAS-IRAÑETA</t>
  </si>
  <si>
    <t>IRAÑETA</t>
  </si>
  <si>
    <t>LARRAPORC, S.A.-LARRAGA</t>
  </si>
  <si>
    <t>LARRAGA</t>
  </si>
  <si>
    <t>SAINZ RUIZ, S.L.</t>
  </si>
  <si>
    <t>ERAUL</t>
  </si>
  <si>
    <t>PRODUCTOS DE FUNDICION, S.A. (PRODUCTOS DE FUNDICION)</t>
  </si>
  <si>
    <t>SAN VICENTE DE BARAKALDO</t>
  </si>
  <si>
    <t>SOLIDUS SAN ANDRES, S.L.</t>
  </si>
  <si>
    <t>VILLAVA/ATARRABIA</t>
  </si>
  <si>
    <t>AGROPECUARIA SAN FERMIN, S.L.</t>
  </si>
  <si>
    <t>PASTGUREN, S.L.</t>
  </si>
  <si>
    <t>AGROPECUARIA OBANOS-BARBAL</t>
  </si>
  <si>
    <t>VILLAFRANCA</t>
  </si>
  <si>
    <t>GRANJA SOTOBA, S.C.</t>
  </si>
  <si>
    <t>BIURRUN</t>
  </si>
  <si>
    <t>GRANJA SOJO, S.L.</t>
  </si>
  <si>
    <t>FUSTIÑANA</t>
  </si>
  <si>
    <t>SOFÍA CATALÁN ALDUAN</t>
  </si>
  <si>
    <t>LARRAIZA S.A.</t>
  </si>
  <si>
    <t>ARTAVIA</t>
  </si>
  <si>
    <t>KROSAKI AMR REFRACTARIOS S.A.U. - IBAIONDO</t>
  </si>
  <si>
    <t>IBAÑEZ MARCHITE JL Y VENTURA BARASOAIN V</t>
  </si>
  <si>
    <t>FUNDICIONES FUMBARRI, S.C.L. (FUNDICIONES FUMBARRI)</t>
  </si>
  <si>
    <t>Durango</t>
  </si>
  <si>
    <t>URSUA SOBEJANO, S.L.</t>
  </si>
  <si>
    <t>FUNES</t>
  </si>
  <si>
    <t>CASTILLEJO SAENZ P SAMANES MIRANDA A Y GUERRA PARIS F</t>
  </si>
  <si>
    <t>VALTIERRA</t>
  </si>
  <si>
    <t>SC AREJULA SORET EDUARDO Y JUAN CARLOS BARCOS ZAPATER M PILAR Y SANCHEZ HERNANDEZ ANA ISABEL</t>
  </si>
  <si>
    <t>GRANJA MALON FERNANDEZ, S.L.</t>
  </si>
  <si>
    <t>NAVAGESPROY POLLOS (ACROGEA - RIBAFORADA)</t>
  </si>
  <si>
    <t>RIBAFORADA</t>
  </si>
  <si>
    <t>FUERTES VICENTE, EDUARDO Y JUAN PABLO</t>
  </si>
  <si>
    <t>STEP - PONT DE L'AVEUGLE</t>
  </si>
  <si>
    <t>ANGLET</t>
  </si>
  <si>
    <t>ACEROS INOXIDABLES OLARRA, S.A. (ACEROS INOXIDABLES OLARRA)</t>
  </si>
  <si>
    <t>ELOTXELERRI</t>
  </si>
  <si>
    <t>SAT URRA</t>
  </si>
  <si>
    <t>ZURUCUAIN</t>
  </si>
  <si>
    <t>AVICOLA RALUMI SLU</t>
  </si>
  <si>
    <t>ETXISUA, S.L.</t>
  </si>
  <si>
    <t>Elburgo/Burgelu</t>
  </si>
  <si>
    <t>FUENTES ECHEVERRÍA, ROSA INÉS</t>
  </si>
  <si>
    <t>S.C. ARANA MAÑAS F CIRAUQUI URSUA CM FUERTES VICENTE C E JP Y R</t>
  </si>
  <si>
    <t>AGROPECUARIA ALESVES, S.L.</t>
  </si>
  <si>
    <t>DIAZ TERES, JESUS</t>
  </si>
  <si>
    <t>CAMEROS BENEDICTO, MARÍA ISABEL</t>
  </si>
  <si>
    <t>CARCASTILLO</t>
  </si>
  <si>
    <t>CEPB - SITA SUD-OUEST</t>
  </si>
  <si>
    <t>HASPARREN</t>
  </si>
  <si>
    <t>BARRUTIA MARTÍNEZ, FERNANDO</t>
  </si>
  <si>
    <t>SAT Nº 575 NA DIAZ DE ZERIO-VIANA</t>
  </si>
  <si>
    <t>VIANA</t>
  </si>
  <si>
    <t>VIRGINIA GOMEZ ANCIANO</t>
  </si>
  <si>
    <t>SC HERAS IGEA ALBERTO Y ALFONSO</t>
  </si>
  <si>
    <t>MURILLO EL CUENDE</t>
  </si>
  <si>
    <t>DAVID PEREZ CORDON</t>
  </si>
  <si>
    <t>GRANJA ARCADI, S.L.-1 POL 13 PARC 115</t>
  </si>
  <si>
    <t>LARENAL 712 NA SAT-CAPARROSO-MADRES</t>
  </si>
  <si>
    <t>IÑIGUEZ MONCAYOLA S.C.</t>
  </si>
  <si>
    <t>ARGUEDAS</t>
  </si>
  <si>
    <t>INTEGRACIONES PORCINAS JAVI JIMENEZ, S.L.</t>
  </si>
  <si>
    <t>LUIS FERNANDO GARCÍA VALDEMORO</t>
  </si>
  <si>
    <t>S.C MADURGA CALAHORRA, DIEGO Y MADURGA CHIVITE, ALBERTO</t>
  </si>
  <si>
    <t>CINTRUENIGO</t>
  </si>
  <si>
    <t>GRANJA CUARTOCHICO S.L.</t>
  </si>
  <si>
    <t>CADREITA</t>
  </si>
  <si>
    <t>AGROPECUARIA 2011, S.L.</t>
  </si>
  <si>
    <t>MENDAZA</t>
  </si>
  <si>
    <t>GRANJA LOS ALECOS - ZUÑIGA</t>
  </si>
  <si>
    <t>ZUÑIGA</t>
  </si>
  <si>
    <t>ELCUAZ BARBERIA, JAVIER</t>
  </si>
  <si>
    <t>GRANJA EL SASO, S.L.</t>
  </si>
  <si>
    <t>CEBAPOR, S.L.U.- EL AGUDIEL</t>
  </si>
  <si>
    <t>CIRIZA CASTRO, MARIANO JAVIER</t>
  </si>
  <si>
    <t>CORTES</t>
  </si>
  <si>
    <t>CEBAPOR, S.L.U.-LA DEHESA</t>
  </si>
  <si>
    <t>MANCOMUNIDAD RESIDUOS SOLIDOS RIBERA ALTA DE NAVARRA</t>
  </si>
  <si>
    <t>LOPEZ DE DICASTILLO MARTINEZ DE EULATE DANIEL Y VERGARA ITURMENDI SILVIA</t>
  </si>
  <si>
    <t>OTEIZA</t>
  </si>
  <si>
    <t>S.A.T. 6277 EL ESCOPAR</t>
  </si>
  <si>
    <t>CASTILLEJO CASTILLEJO, ANA Y MAEZTU ZAPATERÍA, FRANCISCO</t>
  </si>
  <si>
    <t>RAMONDIN CÁPSULAS, S.A.</t>
  </si>
  <si>
    <t>Laguardia</t>
  </si>
  <si>
    <t>GRANJA LA CAÑADA, S.L.</t>
  </si>
  <si>
    <t>SAT 402 ETAYO</t>
  </si>
  <si>
    <t>ETAYO</t>
  </si>
  <si>
    <t>SAT LARENAL-CADREITA</t>
  </si>
  <si>
    <t>JOSE ANYONIO PEREZ OCHOA</t>
  </si>
  <si>
    <t>S.A.T. 3206 SDAD. GARCÍA-CASAJUS</t>
  </si>
  <si>
    <t>CASCANTE</t>
  </si>
  <si>
    <t>AGROPECUARIA EL PALOMAR, S.L.</t>
  </si>
  <si>
    <t>FERRO PERFORMANCE PIGMENTS SPAIN, S.L.</t>
  </si>
  <si>
    <t>CEBAPOR, S.L.U.</t>
  </si>
  <si>
    <t>SADABA LAS HERAS, IGNACIO</t>
  </si>
  <si>
    <t>MELIDA</t>
  </si>
  <si>
    <t>JULIAN JESUS HERNANDEZ SOTA</t>
  </si>
  <si>
    <t>PAPELERA DE AMAROZ, S.A. (PAPELERA DE AMAROZ, S.A.)</t>
  </si>
  <si>
    <t>Tolosa</t>
  </si>
  <si>
    <t>AGROPECUARIA SAVAO, S.I. - CAPARROSO</t>
  </si>
  <si>
    <t>SC ANDUEZA EGUILLOR MARIA ANGELES Y ARMENDARIZ ANDUEZA PEDRO MARI</t>
  </si>
  <si>
    <t>VILLANUEVA DE YERRI</t>
  </si>
  <si>
    <t>GAM GANADERA</t>
  </si>
  <si>
    <t>GRANJA ARCADI, S.L.-2 POL.13 PARC.69</t>
  </si>
  <si>
    <t>GERDAU ACEROS ESPECIALES EUROPA, S.L. (AZKOITIA)</t>
  </si>
  <si>
    <t>AZKOITIA</t>
  </si>
  <si>
    <t>BECKER, S.COOP. (BECKER, S.COOP)</t>
  </si>
  <si>
    <t>ALEGIA</t>
  </si>
  <si>
    <t>SAT AYARATE</t>
  </si>
  <si>
    <t>LARRAONA</t>
  </si>
  <si>
    <t>AVICOLA DE CORTES, S.L.</t>
  </si>
  <si>
    <t>SAT ZARRAPEA NA 352</t>
  </si>
  <si>
    <t>IZA</t>
  </si>
  <si>
    <t>MIGUEL ANGEL MARIN ESCRIBANO</t>
  </si>
  <si>
    <t>FIGAROL</t>
  </si>
  <si>
    <t>GRANJA LA PRESILLA, S.C.</t>
  </si>
  <si>
    <t>MAYOR OÑATE</t>
  </si>
  <si>
    <t>FONTELLAS</t>
  </si>
  <si>
    <t>GARRIZ CHIVITE, DANIEL</t>
  </si>
  <si>
    <t>MURILLO EL FRUTO</t>
  </si>
  <si>
    <t>ETXALDE KALDIAS, S.L.</t>
  </si>
  <si>
    <t>BARGOTA</t>
  </si>
  <si>
    <t>AGROPORC ALESVES, S.L.-1</t>
  </si>
  <si>
    <t>CARCAR</t>
  </si>
  <si>
    <t>CAF-BEASAIN</t>
  </si>
  <si>
    <t>GRAFTECH IBERICA, S.L.</t>
  </si>
  <si>
    <t>ORORBIA</t>
  </si>
  <si>
    <t>GARBIKER A.B. (S.A.), S.A. (GARBIKER-AMOROTO)</t>
  </si>
  <si>
    <t>Amoroto</t>
  </si>
  <si>
    <t>IGORRE 2</t>
  </si>
  <si>
    <t>GRANJA VILLANUEVA, S.A.-EL POMO</t>
  </si>
  <si>
    <t>PEDRO GUERRA CASTILLEJO</t>
  </si>
  <si>
    <t>Falces</t>
  </si>
  <si>
    <t>LAMINACIONES ARREGUI, S.L.</t>
  </si>
  <si>
    <t>SCEA EKIALDE</t>
  </si>
  <si>
    <t>LOHITZUN OYHERCQ</t>
  </si>
  <si>
    <t>MICHELIN ESPAÑA PORTUGAL, S.A. (MICHELIN ESPAÑA Y PORTUGAL - FABRICA DE LASARTE)</t>
  </si>
  <si>
    <t>SC IBAÑEZ MUGICA MIREN Y LANA MARQUINEZ RAMON - SORLADA</t>
  </si>
  <si>
    <t>Sorlada</t>
  </si>
  <si>
    <t>JAVIER IGNACIO OJER EGUARAS</t>
  </si>
  <si>
    <t>LARRAPORC, S.A.-BERBINZANA</t>
  </si>
  <si>
    <t>Berbinzana</t>
  </si>
  <si>
    <t>IBERDROLA GENERACION, S.A.U. (CENTRAL TÉRMICA DE SANTURCE)</t>
  </si>
  <si>
    <t>SAN DONATO, S.A.</t>
  </si>
  <si>
    <t>ETXARRI-ARANATZ</t>
  </si>
  <si>
    <t>JESÚS BAIGORRI LERGA</t>
  </si>
  <si>
    <t>GRANJA EDERRA EZPELETA S.C.</t>
  </si>
  <si>
    <t>UNILEVER FOODS ESPAÑA, S.A. (UNILEVER FOODS ESPAÑA, S.A.)</t>
  </si>
  <si>
    <t>Getxo</t>
  </si>
  <si>
    <t>AGUIRRE CARRERA ALFONSO Y CARRERA MARTINEZ MONTSERRAT</t>
  </si>
  <si>
    <t>ONENA BOLSAS DE PAPEL S.A.</t>
  </si>
  <si>
    <t>EGUES</t>
  </si>
  <si>
    <t>GORKA ERASO AZKONA</t>
  </si>
  <si>
    <t>ENAGAS ESTACIÓN COMPRESIÓN LUMBIER</t>
  </si>
  <si>
    <t>LUMBIER</t>
  </si>
  <si>
    <t>MANCOMUNIDAD DE SAKANA</t>
  </si>
  <si>
    <t>ARBIZU</t>
  </si>
  <si>
    <t>EMILIO AYENSA E ISIDRO GARBAYO</t>
  </si>
  <si>
    <t>SERVICIOS DE MONTEJURRA, S.A.- CARCAR</t>
  </si>
  <si>
    <t>AVICOLA TOLOSA</t>
  </si>
  <si>
    <t>Asparrena</t>
  </si>
  <si>
    <t>DOMINGO ARENZANA, PABLO</t>
  </si>
  <si>
    <t>KEM ONE HERNANI, S.L.U</t>
  </si>
  <si>
    <t>GRANJA MONTEOLIVETE SL - CABANILLAS</t>
  </si>
  <si>
    <t>CABANILLAS</t>
  </si>
  <si>
    <t>CALVO PEÑA JESÚS Y POYO CALVO FLORO</t>
  </si>
  <si>
    <t>JUAN JOSE LITAGO</t>
  </si>
  <si>
    <t>WEYLCHEM BILBAO, S.L.U</t>
  </si>
  <si>
    <t>Zierbena</t>
  </si>
  <si>
    <t>ACERALIA PERFILES BERGARA, S.A. (ACERALIA PERFILES BERGARA, S.A.)</t>
  </si>
  <si>
    <t>Bergara</t>
  </si>
  <si>
    <t>MASO SC - OLITE</t>
  </si>
  <si>
    <t>Olite/Erriberri</t>
  </si>
  <si>
    <t>FURESA, S.COOP. (FURESA S. COOP)</t>
  </si>
  <si>
    <t>JOSE MARÍA UCIN , S.A. (JOSE MARÍA UCIN, S.A.)</t>
  </si>
  <si>
    <t>Usurbil</t>
  </si>
  <si>
    <t>ASUA PRODUCTS, S.A. (ASUA PRODUCTS S.A.)</t>
  </si>
  <si>
    <t>Sondika</t>
  </si>
  <si>
    <t>GARBIKER A.B. (S.A.), S.A. (GARBIKER-GORDEXOLA)</t>
  </si>
  <si>
    <t>Gordexola</t>
  </si>
  <si>
    <t>GRANJA URRUTIA-LARRAGA</t>
  </si>
  <si>
    <t>PLASTIC OMNIUM AUTOMOTIVE ESPAÑA, S.A.</t>
  </si>
  <si>
    <t>AYALA SANCHEZ MANUEL RIBE CHIVITE BEATRIZ</t>
  </si>
  <si>
    <t>MASO SC - PITILLAS</t>
  </si>
  <si>
    <t>PITILLAS</t>
  </si>
  <si>
    <t>DELFIN PEJENAUTE FERNANDEZ</t>
  </si>
  <si>
    <t>RAQUEL MADURGA CALAHORRA</t>
  </si>
  <si>
    <t>FRANCISCO ZARDOYA GÓMEZ</t>
  </si>
  <si>
    <t>BOVICER, S.L.</t>
  </si>
  <si>
    <t>OLZA</t>
  </si>
  <si>
    <t>PRODUCTOS TUBULARES , S.A. (PRODUCTOS TUBULARES (CENTRO DE ACERÍA))</t>
  </si>
  <si>
    <t>CROMADOS REXGON, S.L.</t>
  </si>
  <si>
    <t>BEFESA ZINC OXIDO, S.A.</t>
  </si>
  <si>
    <t>LARRABE OILOTEGIA</t>
  </si>
  <si>
    <t>ELEJALDE</t>
  </si>
  <si>
    <t>JOSE JAVIER BARASOAIN</t>
  </si>
  <si>
    <t>JEZ SISTEMAS FERROVIARIOS, S.L.</t>
  </si>
  <si>
    <t>MARIA ASCENSION LARREA BAÑALES</t>
  </si>
  <si>
    <t>CRISTINA CHIVITE GARBAYO</t>
  </si>
  <si>
    <t>SAVASA IMP, S.A. (SAVASA IMP, S.A)</t>
  </si>
  <si>
    <t>MARIA VICTORIA CALVO RADA</t>
  </si>
  <si>
    <t>PAPELES EL CARMEN, S.A.</t>
  </si>
  <si>
    <t>ALZUZA</t>
  </si>
  <si>
    <t>AMR REFRACTARIOS, S.A. (AMR REFRACTARIOS S.A.)</t>
  </si>
  <si>
    <t>SOCIEDAD GIL ALEGRIA Y GIL ZARDOYA</t>
  </si>
  <si>
    <t>DANIEL SAYAS OSTA - BUÑUEL</t>
  </si>
  <si>
    <t>BUÑUEL</t>
  </si>
  <si>
    <t>ELECTROCROMO, S.A.L. (ELECTROCROMO)</t>
  </si>
  <si>
    <t>FYTASA FUNDICIONES, S.A. (FYTASA FUNDICIONES)</t>
  </si>
  <si>
    <t>Elorrio</t>
  </si>
  <si>
    <t>MANCOMUNIDAD DE MAIRAGA-VERTEDERO</t>
  </si>
  <si>
    <t>GRANJA JOAR</t>
  </si>
  <si>
    <t>PLASTIGAUR</t>
  </si>
  <si>
    <t>Andoain</t>
  </si>
  <si>
    <t>INQUITEX, S.A. (INQUITEX)</t>
  </si>
  <si>
    <t>EXPLOTACIÓN AGROPECUARIA SAINZ DE MURIETA</t>
  </si>
  <si>
    <t>SASO CAPARROSO SAT 729 NA</t>
  </si>
  <si>
    <t>TRAIBUENAS</t>
  </si>
  <si>
    <t>GOITXERTOKI S.L.</t>
  </si>
  <si>
    <t>DEKITRA, S.A.</t>
  </si>
  <si>
    <t>AYUNTAMIENTO DE VITORIA-GASTEIZ, C.L. (VERTEDERO DE GARDELEGUI)</t>
  </si>
  <si>
    <t>AGROPECUARIA OBANOS-PEÑALFONS</t>
  </si>
  <si>
    <t>AGROPECUARIA OBANOS -VILLAFRANCA</t>
  </si>
  <si>
    <t>DAVID MORIONES GOÑI</t>
  </si>
  <si>
    <t>SANTACARA</t>
  </si>
  <si>
    <t>GRANJA AVÍCOLA AZER, S.L.</t>
  </si>
  <si>
    <t>CESPA CONTEN, S.A. (VERTEDERO LARRABETZU)</t>
  </si>
  <si>
    <t>Larrabetzu</t>
  </si>
  <si>
    <t>CROWN EMBALAJES ESPAÑA , S.L. (CROWN EMBALAJES ESPAÑA S.L.)</t>
  </si>
  <si>
    <t>Ugao-Miraballes</t>
  </si>
  <si>
    <t>ERASO AZKONA, GORKA</t>
  </si>
  <si>
    <t>Valle de Yerri/Deierri</t>
  </si>
  <si>
    <t>ISRAEL PEREZ AICUA</t>
  </si>
  <si>
    <t>JOSE LUIS SAEZ PEREZ S.L.</t>
  </si>
  <si>
    <t>MEANO</t>
  </si>
  <si>
    <t>BIONOR</t>
  </si>
  <si>
    <t>BERANTEVILLA</t>
  </si>
  <si>
    <t>KYB SUSPENSIONS EUROPE, S.A.</t>
  </si>
  <si>
    <t>MANUFACTURAS DEL ALUMINIO PAMPLONA SECTOR AUTOMOCION</t>
  </si>
  <si>
    <t>ORKOIEN</t>
  </si>
  <si>
    <t>RICARDO ANGULO SAMANIEGO (GRANJA SAN MARTIN)</t>
  </si>
  <si>
    <t>Zambrana</t>
  </si>
  <si>
    <t>GRANJA LOS ALMENDROS</t>
  </si>
  <si>
    <t>OUTOKUMPU COPPER TUBES, S.A. (OUTOKUMPU COPPER TUBES, S.A.)</t>
  </si>
  <si>
    <t>AVICOLA ABATORES</t>
  </si>
  <si>
    <t>FITERO</t>
  </si>
  <si>
    <t>TENNECO AUTOMOTIVE IBERICA, S.A. (TENNECO AUTOMOTIVE IBERICA)</t>
  </si>
  <si>
    <t>Ermua</t>
  </si>
  <si>
    <t>BEFESA ALUMINIO S.L. PLANTA DE ERANDIO</t>
  </si>
  <si>
    <t>CEBAPOR - EL PARRAGATE</t>
  </si>
  <si>
    <t>HIJOS DE JUAN DE GARAY,S.A., S.A. (HIJOS DE JUAN DE GARAY, S.A.)</t>
  </si>
  <si>
    <t>Oñati</t>
  </si>
  <si>
    <t>AVICOLA SAN BLAS, S.L.</t>
  </si>
  <si>
    <t>FAGOR EDERLAN TAFALLA, S. COOP</t>
  </si>
  <si>
    <t>BETSAIDE, S.A.L. (BETSAIDE)</t>
  </si>
  <si>
    <t>UVE, S.A.-GRANJA EL CANAL</t>
  </si>
  <si>
    <t>AVÍCOLA BENIGNO ASPURU S.L.</t>
  </si>
  <si>
    <t>GSB ACERO, S.A. (GSB ACERO, S.A.-LEGAZPIA)</t>
  </si>
  <si>
    <t>LEGAZPI</t>
  </si>
  <si>
    <t>MIRANDA DE ARGA PORCINO</t>
  </si>
  <si>
    <t>MIRANDA DE ARGA</t>
  </si>
  <si>
    <t>BILBAINA DE ALQUITRANES, S.A. (BILBAINA ALQUITRANES)</t>
  </si>
  <si>
    <t>FÁBRICA DE ARANO DE HEINEKEN ESPAÑA S.A</t>
  </si>
  <si>
    <t>ARANO</t>
  </si>
  <si>
    <t>ALGODONERA DE SAN ANTONIO INDUSTRIAL</t>
  </si>
  <si>
    <t>LIVERCO SL</t>
  </si>
  <si>
    <t>TTI. LLODIO, S.A. (TUBACEX TUBOS INOXIDABLES.)</t>
  </si>
  <si>
    <t>HYDRO BUILDING SYSTEMS  SOUTHWEST (DIVISIÓN EURAL)</t>
  </si>
  <si>
    <t>LOGROÑO</t>
  </si>
  <si>
    <t>NEMAK SPAIN S.L.</t>
  </si>
  <si>
    <t>Etxebarria</t>
  </si>
  <si>
    <t>INYECTAMETAL, S.A. (INYECTAMETAL)</t>
  </si>
  <si>
    <t>TRAÑA-MATIENA</t>
  </si>
  <si>
    <t>ILARDUYA</t>
  </si>
  <si>
    <t>FUNDICIONES PALACIO, S.L. (FUNDICIONES PALACIO)</t>
  </si>
  <si>
    <t>Basauri</t>
  </si>
  <si>
    <t>GALVANIZADOS OLAIZOLA, S.A. (GALVANIZADOS OLAIZOLA, S.A.)</t>
  </si>
  <si>
    <t>Zumaia</t>
  </si>
  <si>
    <t>CROMADOS ARRIZABALAGA, S.A. (CROMADOS ARRIZABALAGA)</t>
  </si>
  <si>
    <t>Deba</t>
  </si>
  <si>
    <t>FUNDIAL, S.L.</t>
  </si>
  <si>
    <t>LEGUTIANO</t>
  </si>
  <si>
    <t>TALLERES DE ESCORIAZA, S.A. (TESA ESCORIAZA)</t>
  </si>
  <si>
    <t>COMPAÑIA DE BEBIDAS PEPSICO, S.L.</t>
  </si>
  <si>
    <t>Zigoitia</t>
  </si>
  <si>
    <t>FUNDICIONES URBINA, S.A.</t>
  </si>
  <si>
    <t>FUNDICIONES DEL ESTANDA, S.A. (FUNDICIONES DEL ESTANDA, S.A)</t>
  </si>
  <si>
    <t>ESSITY OPERATIONS ALLO, S.L.</t>
  </si>
  <si>
    <t>ALLO</t>
  </si>
  <si>
    <t>GALVANIZADOS ARRATE</t>
  </si>
  <si>
    <t>Soraluze/Placencia de las Armas</t>
  </si>
  <si>
    <t>DEBAGOIENEKO MANKOMUNITATEA, C.L. (VERTEDERO DE RESIDUOS INERTES DE EPELE)</t>
  </si>
  <si>
    <t>Arrasate/Mondragón</t>
  </si>
  <si>
    <t>ESTAMPACIONES BIZKAIA, S.A. (ESTAMPACIONES BIZKAIA)</t>
  </si>
  <si>
    <t>Abadiño</t>
  </si>
  <si>
    <t>PLANTA SAN ANDRES</t>
  </si>
  <si>
    <t>TS ARROA (TS FUNDICIONES S.A.)</t>
  </si>
  <si>
    <t>ARROA-BEKOA</t>
  </si>
  <si>
    <t>ALDETU, S.A.</t>
  </si>
  <si>
    <t>LEMORIETA</t>
  </si>
  <si>
    <t>EVONIK SILQUIMICA</t>
  </si>
  <si>
    <t>Lantarón</t>
  </si>
  <si>
    <t>BERGARAKO ALUMINIO GALDATEGIA</t>
  </si>
  <si>
    <t>ESTAÑOS MATIENA S.A.</t>
  </si>
  <si>
    <t>SK2024 AERONÁUTICA</t>
  </si>
  <si>
    <t>MUNKSJÖ PAPER, S.A. (SMURFIT MUNSKJÖ PAPER, S.A.)</t>
  </si>
  <si>
    <t>Berastegi</t>
  </si>
  <si>
    <t>KIME</t>
  </si>
  <si>
    <t>TS FUNDICIONES, S.A. (TS ZESTOA)</t>
  </si>
  <si>
    <t>Zestoa</t>
  </si>
  <si>
    <t>VICTORIO LUZURIAGA-USURBIL</t>
  </si>
  <si>
    <t>PAPELERA DEL ORIA</t>
  </si>
  <si>
    <t>Zizurkil</t>
  </si>
  <si>
    <t>BARNA, S.A.</t>
  </si>
  <si>
    <t>MUNDAKA</t>
  </si>
  <si>
    <t>FUDIKE</t>
  </si>
  <si>
    <t>Ibarra</t>
  </si>
  <si>
    <t>SAKANA S. COOP:</t>
  </si>
  <si>
    <t>LAKUNTZA</t>
  </si>
  <si>
    <t>CASTMETAL VITORIA</t>
  </si>
  <si>
    <t>GALVANIZADOS ALAVESES CABA, S.A.</t>
  </si>
  <si>
    <t>METAL SMELTING</t>
  </si>
  <si>
    <t>INDAUX AIA</t>
  </si>
  <si>
    <t>AIA</t>
  </si>
  <si>
    <t>SNA EUROPE INDUSTRIES IBERIA, S.A. (PLANTA DE IRÚN)</t>
  </si>
  <si>
    <t>METAL SMELTING (ANTIGUA FUNDICIONES SAN ELOY)</t>
  </si>
  <si>
    <t>FUNDICIONES SAN ANTONIO DE URKIOLA, S.L. (FUNDICIONES SAN ANTONIO DE URKIOLA)</t>
  </si>
  <si>
    <t>CASTINOX, S.A.</t>
  </si>
  <si>
    <t>MOMENTIVE SPECIALTY CHEMICALS IBERICA LANTARON</t>
  </si>
  <si>
    <t>MUGAPE , S.A. (MUGAPE S.A.)</t>
  </si>
  <si>
    <t>ARANDOÑO</t>
  </si>
  <si>
    <t>AMURRIO FERROCARRIL Y EQUIPOS S.A.</t>
  </si>
  <si>
    <t>TALLERES FABIO MURGA, S.A. (TALLERES FABIO MURGA)</t>
  </si>
  <si>
    <t>BALMASEDA</t>
  </si>
  <si>
    <t>FUNDICIONES DE ELORRIO, S.L.</t>
  </si>
  <si>
    <t>FUCHOSA, S.L. (FUCHOSA,S.L.)</t>
  </si>
  <si>
    <t>Atxondo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</si>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</sst>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p&quot;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8"/>
      <color theme="4" tint="-0.499984740745262"/>
      <name val="Aptos Narrow"/>
      <family val="2"/>
      <scheme val="minor"/>
    </font>
    <font>
      <b/>
      <sz val="16"/>
      <color theme="4" tint="-0.499984740745262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theme="6" tint="-0.249977111117893"/>
      <name val="Aptos Narrow"/>
      <family val="2"/>
      <scheme val="minor"/>
    </font>
    <font>
      <sz val="11"/>
      <color theme="6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sz val="14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164" fontId="0" fillId="0" borderId="10" xfId="0" applyNumberFormat="1" applyBorder="1" applyAlignment="1">
      <alignment horizontal="right" vertical="center" indent="1"/>
    </xf>
    <xf numFmtId="164" fontId="16" fillId="0" borderId="0" xfId="0" applyNumberFormat="1" applyFont="1" applyAlignment="1">
      <alignment horizontal="right" vertical="center" indent="1"/>
    </xf>
    <xf numFmtId="164" fontId="20" fillId="36" borderId="0" xfId="0" applyNumberFormat="1" applyFont="1" applyFill="1" applyAlignment="1">
      <alignment horizontal="right" vertical="center" indent="1"/>
    </xf>
    <xf numFmtId="164" fontId="20" fillId="34" borderId="0" xfId="0" applyNumberFormat="1" applyFont="1" applyFill="1" applyAlignment="1">
      <alignment horizontal="right" vertical="center" indent="1"/>
    </xf>
    <xf numFmtId="164" fontId="20" fillId="33" borderId="0" xfId="0" applyNumberFormat="1" applyFont="1" applyFill="1" applyAlignment="1">
      <alignment horizontal="right" vertical="center" indent="1"/>
    </xf>
    <xf numFmtId="164" fontId="21" fillId="0" borderId="0" xfId="0" applyNumberFormat="1" applyFont="1" applyAlignment="1">
      <alignment horizontal="right" vertical="center" indent="1"/>
    </xf>
    <xf numFmtId="0" fontId="21" fillId="0" borderId="0" xfId="0" applyFont="1" applyAlignment="1">
      <alignment horizontal="left" vertical="center" indent="2"/>
    </xf>
    <xf numFmtId="0" fontId="13" fillId="35" borderId="1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left" vertical="center" indent="1"/>
    </xf>
    <xf numFmtId="0" fontId="20" fillId="36" borderId="0" xfId="0" applyFont="1" applyFill="1" applyAlignment="1">
      <alignment horizontal="left" vertical="center" indent="2"/>
    </xf>
    <xf numFmtId="0" fontId="20" fillId="34" borderId="0" xfId="0" applyFont="1" applyFill="1" applyAlignment="1">
      <alignment horizontal="left" vertical="center" indent="2"/>
    </xf>
    <xf numFmtId="0" fontId="20" fillId="33" borderId="0" xfId="0" applyFont="1" applyFill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10" fontId="20" fillId="36" borderId="0" xfId="43" applyNumberFormat="1" applyFont="1" applyFill="1" applyAlignment="1">
      <alignment horizontal="center" vertical="center"/>
    </xf>
    <xf numFmtId="10" fontId="20" fillId="34" borderId="0" xfId="43" applyNumberFormat="1" applyFont="1" applyFill="1" applyAlignment="1">
      <alignment horizontal="center" vertical="center"/>
    </xf>
    <xf numFmtId="10" fontId="20" fillId="33" borderId="0" xfId="43" applyNumberFormat="1" applyFont="1" applyFill="1" applyAlignment="1">
      <alignment horizontal="center" vertical="center"/>
    </xf>
    <xf numFmtId="10" fontId="0" fillId="0" borderId="0" xfId="43" applyNumberFormat="1" applyFont="1" applyAlignment="1">
      <alignment horizontal="center" vertical="center"/>
    </xf>
    <xf numFmtId="10" fontId="0" fillId="0" borderId="10" xfId="43" applyNumberFormat="1" applyFont="1" applyBorder="1" applyAlignment="1">
      <alignment horizontal="center" vertical="center"/>
    </xf>
    <xf numFmtId="10" fontId="16" fillId="0" borderId="0" xfId="43" applyNumberFormat="1" applyFont="1" applyAlignment="1">
      <alignment horizontal="center" vertical="center"/>
    </xf>
    <xf numFmtId="10" fontId="21" fillId="0" borderId="0" xfId="43" applyNumberFormat="1" applyFont="1" applyAlignment="1">
      <alignment horizontal="center" vertical="center"/>
    </xf>
    <xf numFmtId="0" fontId="25" fillId="34" borderId="0" xfId="0" applyFont="1" applyFill="1" applyAlignment="1">
      <alignment horizontal="left" vertical="center" indent="2"/>
    </xf>
    <xf numFmtId="164" fontId="25" fillId="34" borderId="0" xfId="0" applyNumberFormat="1" applyFont="1" applyFill="1" applyAlignment="1">
      <alignment horizontal="right" vertical="center" indent="1"/>
    </xf>
    <xf numFmtId="10" fontId="25" fillId="34" borderId="0" xfId="43" applyNumberFormat="1" applyFont="1" applyFill="1" applyAlignment="1">
      <alignment horizontal="center" vertical="center"/>
    </xf>
    <xf numFmtId="0" fontId="26" fillId="0" borderId="0" xfId="0" applyFont="1" applyAlignment="1">
      <alignment horizontal="left" vertical="center" indent="2"/>
    </xf>
    <xf numFmtId="164" fontId="26" fillId="0" borderId="0" xfId="0" applyNumberFormat="1" applyFont="1" applyAlignment="1">
      <alignment horizontal="right" vertical="center" indent="1"/>
    </xf>
    <xf numFmtId="10" fontId="26" fillId="0" borderId="0" xfId="43" applyNumberFormat="1" applyFont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164" fontId="25" fillId="0" borderId="0" xfId="0" applyNumberFormat="1" applyFont="1" applyAlignment="1">
      <alignment horizontal="right" vertical="center" indent="1"/>
    </xf>
    <xf numFmtId="10" fontId="25" fillId="0" borderId="0" xfId="43" applyNumberFormat="1" applyFont="1" applyAlignment="1">
      <alignment horizontal="center" vertical="center"/>
    </xf>
    <xf numFmtId="0" fontId="27" fillId="34" borderId="0" xfId="0" applyFont="1" applyFill="1" applyAlignment="1">
      <alignment horizontal="left" vertical="center" indent="2"/>
    </xf>
    <xf numFmtId="164" fontId="27" fillId="34" borderId="0" xfId="0" applyNumberFormat="1" applyFont="1" applyFill="1" applyAlignment="1">
      <alignment horizontal="right" vertical="center" indent="1"/>
    </xf>
    <xf numFmtId="10" fontId="27" fillId="34" borderId="0" xfId="43" applyNumberFormat="1" applyFont="1" applyFill="1" applyAlignment="1">
      <alignment horizontal="center" vertical="center"/>
    </xf>
    <xf numFmtId="0" fontId="27" fillId="33" borderId="0" xfId="0" applyFont="1" applyFill="1" applyAlignment="1">
      <alignment horizontal="left" vertical="center" indent="2"/>
    </xf>
    <xf numFmtId="164" fontId="27" fillId="33" borderId="0" xfId="0" applyNumberFormat="1" applyFont="1" applyFill="1" applyAlignment="1">
      <alignment horizontal="right" vertical="center" indent="1"/>
    </xf>
    <xf numFmtId="10" fontId="27" fillId="33" borderId="0" xfId="43" applyNumberFormat="1" applyFont="1" applyFill="1" applyAlignment="1">
      <alignment horizontal="center" vertical="center"/>
    </xf>
    <xf numFmtId="0" fontId="28" fillId="0" borderId="0" xfId="0" applyFont="1" applyAlignment="1">
      <alignment horizontal="left" vertical="center" indent="2"/>
    </xf>
    <xf numFmtId="164" fontId="28" fillId="0" borderId="0" xfId="0" applyNumberFormat="1" applyFont="1" applyAlignment="1">
      <alignment horizontal="right" vertical="center" indent="1"/>
    </xf>
    <xf numFmtId="10" fontId="28" fillId="0" borderId="0" xfId="43" applyNumberFormat="1" applyFont="1" applyAlignment="1">
      <alignment horizontal="center" vertical="center"/>
    </xf>
    <xf numFmtId="0" fontId="28" fillId="0" borderId="10" xfId="0" applyFont="1" applyBorder="1" applyAlignment="1">
      <alignment horizontal="left" vertical="center" indent="2"/>
    </xf>
    <xf numFmtId="164" fontId="28" fillId="0" borderId="10" xfId="0" applyNumberFormat="1" applyFont="1" applyBorder="1" applyAlignment="1">
      <alignment horizontal="right" vertical="center" indent="1"/>
    </xf>
    <xf numFmtId="10" fontId="28" fillId="0" borderId="10" xfId="43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164" fontId="27" fillId="0" borderId="0" xfId="0" applyNumberFormat="1" applyFont="1" applyAlignment="1">
      <alignment horizontal="right" vertical="center" indent="1"/>
    </xf>
    <xf numFmtId="10" fontId="27" fillId="0" borderId="0" xfId="43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center" indent="1"/>
    </xf>
    <xf numFmtId="0" fontId="24" fillId="0" borderId="0" xfId="0" applyFont="1" applyAlignment="1">
      <alignment horizontal="left" vertical="center" indent="11"/>
    </xf>
    <xf numFmtId="0" fontId="30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164" fontId="18" fillId="0" borderId="0" xfId="0" applyNumberFormat="1" applyFont="1" applyAlignment="1">
      <alignment horizontal="right" vertical="center" indent="1"/>
    </xf>
    <xf numFmtId="0" fontId="18" fillId="0" borderId="10" xfId="0" applyFont="1" applyBorder="1" applyAlignment="1">
      <alignment horizontal="left" vertical="center" indent="1"/>
    </xf>
    <xf numFmtId="164" fontId="18" fillId="0" borderId="10" xfId="0" applyNumberFormat="1" applyFont="1" applyBorder="1" applyAlignment="1">
      <alignment horizontal="right" vertical="center" indent="1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horizontal="right" vertical="center" indent="1"/>
    </xf>
    <xf numFmtId="164" fontId="24" fillId="0" borderId="0" xfId="0" applyNumberFormat="1" applyFont="1" applyAlignment="1">
      <alignment horizontal="right" vertical="center" indent="1"/>
    </xf>
    <xf numFmtId="0" fontId="22" fillId="0" borderId="0" xfId="0" applyFont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7"/>
  <sheetViews>
    <sheetView showGridLines="0" tabSelected="1" zoomScaleNormal="100" workbookViewId="0">
      <selection activeCell="H13" sqref="H13"/>
    </sheetView>
  </sheetViews>
  <sheetFormatPr baseColWidth="10" defaultColWidth="2.75" defaultRowHeight="14.25"/>
  <cols>
    <col min="1" max="1" width="2.75" style="1"/>
    <col min="2" max="2" width="71" style="1" bestFit="1" customWidth="1"/>
    <col min="3" max="3" width="13" style="1" customWidth="1"/>
    <col min="4" max="7" width="12.75" style="1" customWidth="1"/>
    <col min="8" max="8" width="26.625" style="1" bestFit="1" customWidth="1"/>
    <col min="9" max="9" width="13.875" style="1" customWidth="1"/>
    <col min="10" max="10" width="7.125" style="1" bestFit="1" customWidth="1"/>
    <col min="11" max="16384" width="2.75" style="1"/>
  </cols>
  <sheetData>
    <row r="2" spans="2:10" ht="23.25">
      <c r="B2" s="63" t="s">
        <v>0</v>
      </c>
      <c r="C2" s="63"/>
      <c r="D2" s="63"/>
      <c r="E2" s="63"/>
      <c r="F2" s="63"/>
      <c r="G2" s="63"/>
    </row>
    <row r="3" spans="2:10" ht="20.25">
      <c r="B3" s="50" t="s">
        <v>1</v>
      </c>
      <c r="C3" s="49"/>
      <c r="D3" s="49"/>
      <c r="E3" s="49"/>
      <c r="F3" s="49"/>
      <c r="G3" s="51" t="s">
        <v>2</v>
      </c>
    </row>
    <row r="5" spans="2:10" ht="18">
      <c r="B5" s="52" t="s">
        <v>3</v>
      </c>
      <c r="C5" s="62">
        <f>C45</f>
        <v>5901875.4771286985</v>
      </c>
      <c r="D5" s="62"/>
    </row>
    <row r="6" spans="2:10" ht="18">
      <c r="B6" s="52" t="s">
        <v>4</v>
      </c>
      <c r="C6" s="62">
        <f>89054807.1426792-C45+C44</f>
        <v>83182404.097946927</v>
      </c>
      <c r="D6" s="62"/>
    </row>
    <row r="7" spans="2:10" ht="18">
      <c r="B7" s="52" t="s">
        <v>5</v>
      </c>
      <c r="C7" s="62">
        <f>72908511.9053637-C44</f>
        <v>72879039.472967267</v>
      </c>
      <c r="D7" s="62"/>
    </row>
    <row r="8" spans="2:10" ht="18">
      <c r="B8" s="52" t="s">
        <v>6</v>
      </c>
      <c r="C8" s="62">
        <v>1174266222.9653001</v>
      </c>
      <c r="D8" s="62"/>
    </row>
    <row r="10" spans="2:10" ht="15.75" thickBot="1">
      <c r="B10" s="12" t="str">
        <f>"RANKING BY FACILITIES (TOP "&amp;COUNTA(B11:B35)&amp;")"</f>
        <v>RANKING BY FACILITIES (TOP 25)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</row>
    <row r="11" spans="2:10" ht="15">
      <c r="B11" s="13" t="s">
        <v>12</v>
      </c>
      <c r="C11" s="6">
        <v>1475621.8254579278</v>
      </c>
      <c r="D11" s="18">
        <f>$C11/$C$5</f>
        <v>0.25002591653726786</v>
      </c>
      <c r="E11" s="18">
        <f t="shared" ref="E11:E35" si="0">$C11/$C$6</f>
        <v>1.7739590980327874E-2</v>
      </c>
      <c r="F11" s="18">
        <f t="shared" ref="F11:F37" si="1">$C11/$C$7</f>
        <v>2.0247547664308533E-2</v>
      </c>
      <c r="G11" s="18">
        <f>$C11/$C$8</f>
        <v>1.2566331182818438E-3</v>
      </c>
    </row>
    <row r="12" spans="2:10" ht="15">
      <c r="B12" s="25" t="s">
        <v>13</v>
      </c>
      <c r="C12" s="26">
        <v>250222.06261929593</v>
      </c>
      <c r="D12" s="27">
        <f t="shared" ref="D12:D37" si="2">$C12/$C$5</f>
        <v>4.2397042023162204E-2</v>
      </c>
      <c r="E12" s="27">
        <f t="shared" si="0"/>
        <v>3.008112897586616E-3</v>
      </c>
      <c r="F12" s="27">
        <f t="shared" si="1"/>
        <v>3.433388590585223E-3</v>
      </c>
      <c r="G12" s="27">
        <f t="shared" ref="G12:G37" si="3">$C12/$C$8</f>
        <v>2.1308801847968174E-4</v>
      </c>
      <c r="H12" s="31" t="s">
        <v>14</v>
      </c>
      <c r="I12" s="32">
        <f>C12+C17+C18+C21+C24+C26+C34</f>
        <v>1002646.0526916049</v>
      </c>
      <c r="J12" s="33">
        <f>D12+D17+D18+D21+D24+D26+D34</f>
        <v>0.16988600599540249</v>
      </c>
    </row>
    <row r="13" spans="2:10" ht="15">
      <c r="B13" s="34" t="s">
        <v>15</v>
      </c>
      <c r="C13" s="35">
        <v>235412.20184311163</v>
      </c>
      <c r="D13" s="36">
        <f t="shared" si="2"/>
        <v>3.9887693794183748E-2</v>
      </c>
      <c r="E13" s="36">
        <f t="shared" si="0"/>
        <v>2.8300721095523371E-3</v>
      </c>
      <c r="F13" s="36">
        <f t="shared" si="1"/>
        <v>3.2301770652511433E-3</v>
      </c>
      <c r="G13" s="36">
        <f t="shared" si="3"/>
        <v>2.0047600555914835E-4</v>
      </c>
      <c r="H13" s="46" t="s">
        <v>16</v>
      </c>
      <c r="I13" s="47">
        <f>C13+C14+C16+C19+C20+C35</f>
        <v>998683.45400753454</v>
      </c>
      <c r="J13" s="48">
        <f>D13+D14+D16+D19+D20+D35</f>
        <v>0.16921459252701834</v>
      </c>
    </row>
    <row r="14" spans="2:10" ht="15">
      <c r="B14" s="37" t="s">
        <v>17</v>
      </c>
      <c r="C14" s="38">
        <v>227944.55151092997</v>
      </c>
      <c r="D14" s="39">
        <f t="shared" si="2"/>
        <v>3.8622392558818691E-2</v>
      </c>
      <c r="E14" s="39">
        <f t="shared" si="0"/>
        <v>2.7402977105894441E-3</v>
      </c>
      <c r="F14" s="39">
        <f t="shared" si="1"/>
        <v>3.1277106992536659E-3</v>
      </c>
      <c r="G14" s="39">
        <f t="shared" si="3"/>
        <v>1.9411658706772306E-4</v>
      </c>
    </row>
    <row r="15" spans="2:10" ht="15">
      <c r="B15" s="15" t="s">
        <v>18</v>
      </c>
      <c r="C15" s="8">
        <v>227140.26462874495</v>
      </c>
      <c r="D15" s="20">
        <f t="shared" si="2"/>
        <v>3.8486116067506425E-2</v>
      </c>
      <c r="E15" s="20">
        <f t="shared" si="0"/>
        <v>2.7306287560682698E-3</v>
      </c>
      <c r="F15" s="20">
        <f t="shared" si="1"/>
        <v>3.1166747842909918E-3</v>
      </c>
      <c r="G15" s="20">
        <f t="shared" si="3"/>
        <v>1.9343165986258383E-4</v>
      </c>
    </row>
    <row r="16" spans="2:10">
      <c r="B16" s="40" t="s">
        <v>19</v>
      </c>
      <c r="C16" s="41">
        <v>203311.37005032101</v>
      </c>
      <c r="D16" s="42">
        <f t="shared" si="2"/>
        <v>3.4448603810467611E-2</v>
      </c>
      <c r="E16" s="42">
        <f t="shared" si="0"/>
        <v>2.4441631887787557E-3</v>
      </c>
      <c r="F16" s="42">
        <f t="shared" si="1"/>
        <v>2.7897097920141292E-3</v>
      </c>
      <c r="G16" s="42">
        <f t="shared" si="3"/>
        <v>1.7313907704584374E-4</v>
      </c>
    </row>
    <row r="17" spans="2:7">
      <c r="B17" s="28" t="s">
        <v>20</v>
      </c>
      <c r="C17" s="29">
        <v>185799.89455409342</v>
      </c>
      <c r="D17" s="30">
        <f t="shared" si="2"/>
        <v>3.1481500291579569E-2</v>
      </c>
      <c r="E17" s="30">
        <f t="shared" si="0"/>
        <v>2.2336442011860447E-3</v>
      </c>
      <c r="F17" s="30">
        <f t="shared" si="1"/>
        <v>2.5494284213640251E-3</v>
      </c>
      <c r="G17" s="30">
        <f t="shared" si="3"/>
        <v>1.5822638079881471E-4</v>
      </c>
    </row>
    <row r="18" spans="2:7">
      <c r="B18" s="28" t="s">
        <v>21</v>
      </c>
      <c r="C18" s="29">
        <v>159341.93208386347</v>
      </c>
      <c r="D18" s="30">
        <f t="shared" si="2"/>
        <v>2.6998524909811274E-2</v>
      </c>
      <c r="E18" s="30">
        <f t="shared" si="0"/>
        <v>1.9155725758567765E-3</v>
      </c>
      <c r="F18" s="30">
        <f t="shared" si="1"/>
        <v>2.1863890253790673E-3</v>
      </c>
      <c r="G18" s="30">
        <f t="shared" si="3"/>
        <v>1.3569489521846875E-4</v>
      </c>
    </row>
    <row r="19" spans="2:7">
      <c r="B19" s="40" t="s">
        <v>22</v>
      </c>
      <c r="C19" s="41">
        <v>142796.81716674709</v>
      </c>
      <c r="D19" s="42">
        <f t="shared" si="2"/>
        <v>2.4195159271001545E-2</v>
      </c>
      <c r="E19" s="42">
        <f t="shared" si="0"/>
        <v>1.7166709560185883E-3</v>
      </c>
      <c r="F19" s="42">
        <f t="shared" si="1"/>
        <v>1.9593674422632057E-3</v>
      </c>
      <c r="G19" s="42">
        <f t="shared" si="3"/>
        <v>1.2160514743083672E-4</v>
      </c>
    </row>
    <row r="20" spans="2:7">
      <c r="B20" s="40" t="s">
        <v>23</v>
      </c>
      <c r="C20" s="41">
        <v>142006.94504131985</v>
      </c>
      <c r="D20" s="42">
        <f t="shared" si="2"/>
        <v>2.4061325182415941E-2</v>
      </c>
      <c r="E20" s="42">
        <f t="shared" si="0"/>
        <v>1.7071752924345306E-3</v>
      </c>
      <c r="F20" s="42">
        <f t="shared" si="1"/>
        <v>1.9485293174588824E-3</v>
      </c>
      <c r="G20" s="42">
        <f t="shared" si="3"/>
        <v>1.2093249576975714E-4</v>
      </c>
    </row>
    <row r="21" spans="2:7">
      <c r="B21" s="28" t="s">
        <v>24</v>
      </c>
      <c r="C21" s="29">
        <v>133031.9577943795</v>
      </c>
      <c r="D21" s="30">
        <f t="shared" si="2"/>
        <v>2.2540624299837046E-2</v>
      </c>
      <c r="E21" s="30">
        <f t="shared" si="0"/>
        <v>1.5992800308793063E-3</v>
      </c>
      <c r="F21" s="30">
        <f t="shared" si="1"/>
        <v>1.8253802294379102E-3</v>
      </c>
      <c r="G21" s="30">
        <f t="shared" si="3"/>
        <v>1.132894357281625E-4</v>
      </c>
    </row>
    <row r="22" spans="2:7">
      <c r="B22" s="16" t="s">
        <v>25</v>
      </c>
      <c r="C22" s="3">
        <v>118678.23241786868</v>
      </c>
      <c r="D22" s="21">
        <f t="shared" si="2"/>
        <v>2.0108562587905773E-2</v>
      </c>
      <c r="E22" s="21">
        <f t="shared" si="0"/>
        <v>1.4267227991887031E-3</v>
      </c>
      <c r="F22" s="21">
        <f t="shared" si="1"/>
        <v>1.6284275050289258E-3</v>
      </c>
      <c r="G22" s="21">
        <f t="shared" si="3"/>
        <v>1.0106586572692013E-4</v>
      </c>
    </row>
    <row r="23" spans="2:7">
      <c r="B23" s="16" t="s">
        <v>26</v>
      </c>
      <c r="C23" s="3">
        <v>116669.82097424241</v>
      </c>
      <c r="D23" s="21">
        <f t="shared" si="2"/>
        <v>1.9768262042526699E-2</v>
      </c>
      <c r="E23" s="21">
        <f t="shared" si="0"/>
        <v>1.402578132231718E-3</v>
      </c>
      <c r="F23" s="21">
        <f t="shared" si="1"/>
        <v>1.6008693558251174E-3</v>
      </c>
      <c r="G23" s="21">
        <f t="shared" si="3"/>
        <v>9.9355511290807205E-5</v>
      </c>
    </row>
    <row r="24" spans="2:7">
      <c r="B24" s="28" t="s">
        <v>27</v>
      </c>
      <c r="C24" s="29">
        <v>109028.91612844805</v>
      </c>
      <c r="D24" s="30">
        <f t="shared" si="2"/>
        <v>1.8473604966923386E-2</v>
      </c>
      <c r="E24" s="30">
        <f t="shared" si="0"/>
        <v>1.3107209067925829E-3</v>
      </c>
      <c r="F24" s="30">
        <f t="shared" si="1"/>
        <v>1.4960257011741999E-3</v>
      </c>
      <c r="G24" s="30">
        <f t="shared" si="3"/>
        <v>9.2848550010341134E-5</v>
      </c>
    </row>
    <row r="25" spans="2:7">
      <c r="B25" s="16" t="s">
        <v>28</v>
      </c>
      <c r="C25" s="3">
        <v>105950.61922728163</v>
      </c>
      <c r="D25" s="21">
        <f t="shared" si="2"/>
        <v>1.7952025527794988E-2</v>
      </c>
      <c r="E25" s="21">
        <f t="shared" si="0"/>
        <v>1.2737143194674347E-3</v>
      </c>
      <c r="F25" s="21">
        <f t="shared" si="1"/>
        <v>1.4537872616526659E-3</v>
      </c>
      <c r="G25" s="21">
        <f t="shared" si="3"/>
        <v>9.0227085779348429E-5</v>
      </c>
    </row>
    <row r="26" spans="2:7">
      <c r="B26" s="28" t="s">
        <v>29</v>
      </c>
      <c r="C26" s="29">
        <v>104149.49030955601</v>
      </c>
      <c r="D26" s="30">
        <f t="shared" si="2"/>
        <v>1.7646846449601041E-2</v>
      </c>
      <c r="E26" s="30">
        <f t="shared" si="0"/>
        <v>1.2520615560343801E-3</v>
      </c>
      <c r="F26" s="30">
        <f t="shared" si="1"/>
        <v>1.4290733119251356E-3</v>
      </c>
      <c r="G26" s="30">
        <f t="shared" si="3"/>
        <v>8.8693252239303879E-5</v>
      </c>
    </row>
    <row r="27" spans="2:7">
      <c r="B27" s="16" t="s">
        <v>30</v>
      </c>
      <c r="C27" s="3">
        <v>101362.33463747456</v>
      </c>
      <c r="D27" s="21">
        <f t="shared" si="2"/>
        <v>1.7174597300515734E-2</v>
      </c>
      <c r="E27" s="21">
        <f t="shared" si="0"/>
        <v>1.2185550025474239E-3</v>
      </c>
      <c r="F27" s="21">
        <f t="shared" si="1"/>
        <v>1.390829727868086E-3</v>
      </c>
      <c r="G27" s="21">
        <f t="shared" si="3"/>
        <v>8.6319722610696132E-5</v>
      </c>
    </row>
    <row r="28" spans="2:7">
      <c r="B28" s="16" t="s">
        <v>31</v>
      </c>
      <c r="C28" s="3">
        <v>95193.670420569877</v>
      </c>
      <c r="D28" s="21">
        <f t="shared" si="2"/>
        <v>1.6129393239398236E-2</v>
      </c>
      <c r="E28" s="21">
        <f t="shared" si="0"/>
        <v>1.1443967201101779E-3</v>
      </c>
      <c r="F28" s="21">
        <f t="shared" si="1"/>
        <v>1.3061872262446555E-3</v>
      </c>
      <c r="G28" s="21">
        <f t="shared" si="3"/>
        <v>8.1066515036243945E-5</v>
      </c>
    </row>
    <row r="29" spans="2:7">
      <c r="B29" s="16" t="s">
        <v>32</v>
      </c>
      <c r="C29" s="3">
        <v>88681.255162698464</v>
      </c>
      <c r="D29" s="21">
        <f t="shared" si="2"/>
        <v>1.5025944804556006E-2</v>
      </c>
      <c r="E29" s="21">
        <f t="shared" si="0"/>
        <v>1.06610594060586E-3</v>
      </c>
      <c r="F29" s="21">
        <f t="shared" si="1"/>
        <v>1.2168279906541943E-3</v>
      </c>
      <c r="G29" s="21">
        <f t="shared" si="3"/>
        <v>7.5520570572793381E-5</v>
      </c>
    </row>
    <row r="30" spans="2:7">
      <c r="B30" s="16" t="s">
        <v>33</v>
      </c>
      <c r="C30" s="3">
        <v>82890.852250505181</v>
      </c>
      <c r="D30" s="21">
        <f t="shared" si="2"/>
        <v>1.4044832455670876E-2</v>
      </c>
      <c r="E30" s="21">
        <f t="shared" si="0"/>
        <v>9.9649502980103275E-4</v>
      </c>
      <c r="F30" s="21">
        <f t="shared" si="1"/>
        <v>1.1373757509695439E-3</v>
      </c>
      <c r="G30" s="21">
        <f t="shared" si="3"/>
        <v>7.0589488677606828E-5</v>
      </c>
    </row>
    <row r="31" spans="2:7">
      <c r="B31" s="16" t="s">
        <v>34</v>
      </c>
      <c r="C31" s="3">
        <v>77756.919241342504</v>
      </c>
      <c r="D31" s="21">
        <f t="shared" si="2"/>
        <v>1.3174950834301872E-2</v>
      </c>
      <c r="E31" s="21">
        <f t="shared" si="0"/>
        <v>9.3477605131229513E-4</v>
      </c>
      <c r="F31" s="21">
        <f t="shared" si="1"/>
        <v>1.0669311753235245E-3</v>
      </c>
      <c r="G31" s="21">
        <f t="shared" si="3"/>
        <v>6.621745369204939E-5</v>
      </c>
    </row>
    <row r="32" spans="2:7">
      <c r="B32" s="16" t="s">
        <v>35</v>
      </c>
      <c r="C32" s="3">
        <v>74474.687683807948</v>
      </c>
      <c r="D32" s="21">
        <f t="shared" si="2"/>
        <v>1.2618817183184687E-2</v>
      </c>
      <c r="E32" s="21">
        <f t="shared" si="0"/>
        <v>8.9531780779158923E-4</v>
      </c>
      <c r="F32" s="21">
        <f t="shared" si="1"/>
        <v>1.0218944736700673E-3</v>
      </c>
      <c r="G32" s="21">
        <f t="shared" si="3"/>
        <v>6.342231959609784E-5</v>
      </c>
    </row>
    <row r="33" spans="2:7">
      <c r="B33" s="16" t="s">
        <v>36</v>
      </c>
      <c r="C33" s="3">
        <v>71998.292808066893</v>
      </c>
      <c r="D33" s="21">
        <f t="shared" si="2"/>
        <v>1.2199222617806661E-2</v>
      </c>
      <c r="E33" s="21">
        <f t="shared" si="0"/>
        <v>8.6554715013152552E-4</v>
      </c>
      <c r="F33" s="21">
        <f t="shared" si="1"/>
        <v>9.879149523474844E-4</v>
      </c>
      <c r="G33" s="21">
        <f t="shared" si="3"/>
        <v>6.131343250788068E-5</v>
      </c>
    </row>
    <row r="34" spans="2:7">
      <c r="B34" s="28" t="s">
        <v>37</v>
      </c>
      <c r="C34" s="29">
        <v>61071.799201968504</v>
      </c>
      <c r="D34" s="30">
        <f t="shared" si="2"/>
        <v>1.0347863054487951E-2</v>
      </c>
      <c r="E34" s="30">
        <f t="shared" si="0"/>
        <v>7.3419132164125381E-4</v>
      </c>
      <c r="F34" s="30">
        <f t="shared" si="1"/>
        <v>8.3798853063399151E-4</v>
      </c>
      <c r="G34" s="30">
        <f t="shared" si="3"/>
        <v>5.2008478152209606E-5</v>
      </c>
    </row>
    <row r="35" spans="2:7" ht="15" thickBot="1">
      <c r="B35" s="43" t="s">
        <v>38</v>
      </c>
      <c r="C35" s="44">
        <v>47211.568395105103</v>
      </c>
      <c r="D35" s="45">
        <f t="shared" si="2"/>
        <v>7.9994179101308058E-3</v>
      </c>
      <c r="E35" s="45">
        <f t="shared" si="0"/>
        <v>5.6756676976435646E-4</v>
      </c>
      <c r="F35" s="45">
        <f t="shared" si="1"/>
        <v>6.4780722600792648E-4</v>
      </c>
      <c r="G35" s="45">
        <f t="shared" si="3"/>
        <v>4.0205165976659641E-5</v>
      </c>
    </row>
    <row r="36" spans="2:7" ht="15.75" thickTop="1">
      <c r="B36" s="2" t="s">
        <v>39</v>
      </c>
      <c r="C36" s="5">
        <f>SUM(C11:C35)</f>
        <v>4637748.2816096703</v>
      </c>
      <c r="D36" s="23">
        <f>SUM(D11:D35)</f>
        <v>0.7858092397208567</v>
      </c>
      <c r="E36" s="23">
        <f>SUM(E11:E35)</f>
        <v>5.5753958206698873E-2</v>
      </c>
      <c r="F36" s="23">
        <f>SUM(F11:F35)</f>
        <v>6.3636243220932295E-2</v>
      </c>
      <c r="G36" s="23">
        <f>SUM(G11:G35)</f>
        <v>3.9494862331118227E-3</v>
      </c>
    </row>
    <row r="37" spans="2:7">
      <c r="B37" s="10" t="str">
        <f>"Rest of "&amp;326-COUNTA(B11:B35)&amp;" facilites"</f>
        <v>Rest of 301 facilites</v>
      </c>
      <c r="C37" s="9">
        <f>C5-C36</f>
        <v>1264127.1955190282</v>
      </c>
      <c r="D37" s="24">
        <f t="shared" si="2"/>
        <v>0.21419076027914341</v>
      </c>
      <c r="E37" s="24">
        <f>$C37/$C$6</f>
        <v>1.5197050496767608E-2</v>
      </c>
      <c r="F37" s="24">
        <f t="shared" si="1"/>
        <v>1.734555236540852E-2</v>
      </c>
      <c r="G37" s="24">
        <f t="shared" si="3"/>
        <v>1.07652521276377E-3</v>
      </c>
    </row>
    <row r="39" spans="2:7" ht="15.75" thickBot="1">
      <c r="B39" s="12" t="s">
        <v>40</v>
      </c>
      <c r="C39" s="11" t="s">
        <v>7</v>
      </c>
      <c r="D39" s="11" t="s">
        <v>8</v>
      </c>
      <c r="E39" s="11" t="s">
        <v>9</v>
      </c>
      <c r="F39" s="11" t="s">
        <v>10</v>
      </c>
      <c r="G39" s="11" t="s">
        <v>11</v>
      </c>
    </row>
    <row r="40" spans="2:7" ht="15">
      <c r="B40" s="13" t="s">
        <v>41</v>
      </c>
      <c r="C40" s="6">
        <v>3050796.5575976018</v>
      </c>
      <c r="D40" s="18">
        <f t="shared" ref="D40" si="4">$C40/$C$5</f>
        <v>0.51691984512723654</v>
      </c>
      <c r="E40" s="18">
        <f>$C40/$C$6</f>
        <v>3.6675984430617106E-2</v>
      </c>
      <c r="F40" s="18">
        <f>$C40/$C$7</f>
        <v>4.1861097232616815E-2</v>
      </c>
      <c r="G40" s="18">
        <f t="shared" ref="G40" si="5">$C40/$C$8</f>
        <v>2.5980450582097289E-3</v>
      </c>
    </row>
    <row r="41" spans="2:7" ht="15">
      <c r="B41" s="14" t="s">
        <v>42</v>
      </c>
      <c r="C41" s="7">
        <v>1395939.4436085608</v>
      </c>
      <c r="D41" s="19">
        <f>$C41/$C$5</f>
        <v>0.23652471981460621</v>
      </c>
      <c r="E41" s="19">
        <f>$C41/$C$6</f>
        <v>1.6781667454151099E-2</v>
      </c>
      <c r="F41" s="19">
        <f>$C41/$C$7</f>
        <v>1.9154196511142977E-2</v>
      </c>
      <c r="G41" s="19">
        <f>$C41/$C$8</f>
        <v>1.1887759490207283E-3</v>
      </c>
    </row>
    <row r="42" spans="2:7" ht="15">
      <c r="B42" s="15" t="s">
        <v>43</v>
      </c>
      <c r="C42" s="8">
        <v>1052841.1739018336</v>
      </c>
      <c r="D42" s="20">
        <f>$C42/$C$5</f>
        <v>0.17839095012794945</v>
      </c>
      <c r="E42" s="20">
        <f>$C42/$C$6</f>
        <v>1.2657017855147798E-2</v>
      </c>
      <c r="F42" s="20">
        <f>$C42/$C$7</f>
        <v>1.4446419457714722E-2</v>
      </c>
      <c r="G42" s="20">
        <f>$C42/$C$8</f>
        <v>8.9659495718369593E-4</v>
      </c>
    </row>
    <row r="43" spans="2:7">
      <c r="B43" s="16" t="s">
        <v>44</v>
      </c>
      <c r="C43" s="3">
        <v>372825.86962427053</v>
      </c>
      <c r="D43" s="21">
        <f>$C43/$C$5</f>
        <v>6.3170744802913528E-2</v>
      </c>
      <c r="E43" s="21">
        <f>$C43/$C$6</f>
        <v>4.4820280643159778E-3</v>
      </c>
      <c r="F43" s="21">
        <f>$C43/$C$7</f>
        <v>5.1156803426664448E-3</v>
      </c>
      <c r="G43" s="21">
        <f>$C43/$C$8</f>
        <v>3.1749688642392949E-4</v>
      </c>
    </row>
    <row r="44" spans="2:7" ht="15" thickBot="1">
      <c r="B44" s="17" t="s">
        <v>45</v>
      </c>
      <c r="C44" s="4">
        <v>29472.432396432374</v>
      </c>
      <c r="D44" s="22">
        <f>$C44/$C$5</f>
        <v>4.9937401272944016E-3</v>
      </c>
      <c r="E44" s="22">
        <f>$C44/$C$6</f>
        <v>3.5431089923451491E-4</v>
      </c>
      <c r="F44" s="22">
        <f>$C44/$C$7</f>
        <v>4.0440204219986279E-4</v>
      </c>
      <c r="G44" s="22">
        <f>$C44/$C$8</f>
        <v>2.5098595037509899E-5</v>
      </c>
    </row>
    <row r="45" spans="2:7" ht="15.75" thickTop="1">
      <c r="B45" s="2" t="s">
        <v>39</v>
      </c>
      <c r="C45" s="5">
        <f>SUM(C40:C44)</f>
        <v>5901875.4771286985</v>
      </c>
      <c r="D45" s="23">
        <f>SUM(D40:D44)</f>
        <v>1.0000000000000002</v>
      </c>
      <c r="E45" s="23">
        <f t="shared" ref="E45:G45" si="6">SUM(E40:E44)</f>
        <v>7.0951008703466503E-2</v>
      </c>
      <c r="F45" s="23">
        <f t="shared" si="6"/>
        <v>8.0981795586340832E-2</v>
      </c>
      <c r="G45" s="23">
        <f t="shared" si="6"/>
        <v>5.0260114458755929E-3</v>
      </c>
    </row>
    <row r="46" spans="2:7" ht="15">
      <c r="B46" s="2"/>
      <c r="C46" s="5"/>
    </row>
    <row r="47" spans="2:7" ht="15.75" thickBot="1">
      <c r="B47" s="12" t="s">
        <v>46</v>
      </c>
      <c r="C47" s="11" t="s">
        <v>7</v>
      </c>
      <c r="D47" s="11" t="s">
        <v>8</v>
      </c>
      <c r="E47" s="11" t="s">
        <v>9</v>
      </c>
      <c r="F47" s="11" t="s">
        <v>10</v>
      </c>
      <c r="G47" s="11" t="s">
        <v>11</v>
      </c>
    </row>
    <row r="48" spans="2:7" ht="15">
      <c r="B48" s="13" t="s">
        <v>47</v>
      </c>
      <c r="C48" s="6">
        <v>2540031.1134142084</v>
      </c>
      <c r="D48" s="18">
        <f t="shared" ref="D48:D58" si="7">$C48/$C$5</f>
        <v>0.43037694089912421</v>
      </c>
      <c r="E48" s="18">
        <f t="shared" ref="E48:E55" si="8">$C48/$C$6</f>
        <v>3.0535678079505042E-2</v>
      </c>
      <c r="F48" s="18">
        <f t="shared" ref="F48:F55" si="9">$C48/$C$7</f>
        <v>3.4852697452967561E-2</v>
      </c>
      <c r="G48" s="18">
        <f t="shared" ref="G48:G58" si="10">$C48/$C$8</f>
        <v>2.1630794309999216E-3</v>
      </c>
    </row>
    <row r="49" spans="2:7" ht="15">
      <c r="B49" s="14" t="s">
        <v>48</v>
      </c>
      <c r="C49" s="7">
        <v>1120697.9429313049</v>
      </c>
      <c r="D49" s="19">
        <f t="shared" si="7"/>
        <v>0.18988844262714466</v>
      </c>
      <c r="E49" s="19">
        <f t="shared" si="8"/>
        <v>1.3472776545526238E-2</v>
      </c>
      <c r="F49" s="19">
        <f t="shared" si="9"/>
        <v>1.5377507045040035E-2</v>
      </c>
      <c r="G49" s="19">
        <f t="shared" si="10"/>
        <v>9.5438148608351981E-4</v>
      </c>
    </row>
    <row r="50" spans="2:7" ht="15">
      <c r="B50" s="15" t="s">
        <v>49</v>
      </c>
      <c r="C50" s="8">
        <v>737925.82843231014</v>
      </c>
      <c r="D50" s="20">
        <f t="shared" si="7"/>
        <v>0.12503242931708142</v>
      </c>
      <c r="E50" s="20">
        <f t="shared" si="8"/>
        <v>8.8711769806918018E-3</v>
      </c>
      <c r="F50" s="20">
        <f t="shared" si="9"/>
        <v>1.0125350632619493E-2</v>
      </c>
      <c r="G50" s="20">
        <f t="shared" si="10"/>
        <v>6.2841442085328212E-4</v>
      </c>
    </row>
    <row r="51" spans="2:7">
      <c r="B51" s="16" t="s">
        <v>50</v>
      </c>
      <c r="C51" s="3">
        <v>467984.23868533323</v>
      </c>
      <c r="D51" s="21">
        <f t="shared" si="7"/>
        <v>7.9294156662385332E-2</v>
      </c>
      <c r="E51" s="21">
        <f t="shared" si="8"/>
        <v>5.6260003994869365E-3</v>
      </c>
      <c r="F51" s="21">
        <f t="shared" si="9"/>
        <v>6.4213831860245735E-3</v>
      </c>
      <c r="G51" s="21">
        <f t="shared" si="10"/>
        <v>3.9853333897620107E-4</v>
      </c>
    </row>
    <row r="52" spans="2:7">
      <c r="B52" s="16" t="s">
        <v>51</v>
      </c>
      <c r="C52" s="3">
        <v>322336.81895100832</v>
      </c>
      <c r="D52" s="21">
        <f t="shared" si="7"/>
        <v>5.4615997948473716E-2</v>
      </c>
      <c r="E52" s="21">
        <f t="shared" si="8"/>
        <v>3.875060145790666E-3</v>
      </c>
      <c r="F52" s="21">
        <f t="shared" si="9"/>
        <v>4.4229015816073074E-3</v>
      </c>
      <c r="G52" s="21">
        <f t="shared" si="10"/>
        <v>2.7450063081694675E-4</v>
      </c>
    </row>
    <row r="53" spans="2:7">
      <c r="B53" s="16" t="s">
        <v>52</v>
      </c>
      <c r="C53" s="3">
        <v>251554.53817091757</v>
      </c>
      <c r="D53" s="21">
        <f t="shared" si="7"/>
        <v>4.2622813569306368E-2</v>
      </c>
      <c r="E53" s="21">
        <f t="shared" si="8"/>
        <v>3.0241316165220853E-3</v>
      </c>
      <c r="F53" s="21">
        <f t="shared" si="9"/>
        <v>3.4516719757842814E-3</v>
      </c>
      <c r="G53" s="21">
        <f t="shared" si="10"/>
        <v>2.142227488547553E-4</v>
      </c>
    </row>
    <row r="54" spans="2:7">
      <c r="B54" s="16" t="s">
        <v>53</v>
      </c>
      <c r="C54" s="3">
        <v>97658.260891133395</v>
      </c>
      <c r="D54" s="21">
        <f t="shared" si="7"/>
        <v>1.65469876939262E-2</v>
      </c>
      <c r="E54" s="21">
        <f t="shared" si="8"/>
        <v>1.1740254678879107E-3</v>
      </c>
      <c r="F54" s="21">
        <f t="shared" si="9"/>
        <v>1.3400047749992285E-3</v>
      </c>
      <c r="G54" s="21">
        <f t="shared" si="10"/>
        <v>8.3165349544435654E-5</v>
      </c>
    </row>
    <row r="55" spans="2:7" ht="15" thickBot="1">
      <c r="B55" s="17" t="s">
        <v>54</v>
      </c>
      <c r="C55" s="4">
        <v>47759.116275656736</v>
      </c>
      <c r="D55" s="22">
        <f t="shared" si="7"/>
        <v>8.092193144490379E-3</v>
      </c>
      <c r="E55" s="22">
        <f t="shared" si="8"/>
        <v>5.7414926622486868E-4</v>
      </c>
      <c r="F55" s="22">
        <f t="shared" si="9"/>
        <v>6.5532033107230827E-4</v>
      </c>
      <c r="G55" s="22">
        <f t="shared" si="10"/>
        <v>4.0671455366444643E-5</v>
      </c>
    </row>
    <row r="56" spans="2:7" ht="15.75" thickTop="1">
      <c r="B56" s="2" t="s">
        <v>39</v>
      </c>
      <c r="C56" s="5">
        <f>SUM(C48:C55)</f>
        <v>5585947.8577518724</v>
      </c>
      <c r="D56" s="23">
        <f>SUM(D48:D55)</f>
        <v>0.94646996186193233</v>
      </c>
      <c r="E56" s="23">
        <f t="shared" ref="E56:G56" si="11">SUM(E48:E55)</f>
        <v>6.7152998501635544E-2</v>
      </c>
      <c r="F56" s="23">
        <f t="shared" si="11"/>
        <v>7.6646836980114777E-2</v>
      </c>
      <c r="G56" s="23">
        <f t="shared" si="11"/>
        <v>4.7569688614955072E-3</v>
      </c>
    </row>
    <row r="57" spans="2:7">
      <c r="B57" s="10" t="s">
        <v>55</v>
      </c>
      <c r="C57" s="9">
        <v>80515.417533717904</v>
      </c>
      <c r="D57" s="24">
        <f>$C57/$C$5</f>
        <v>1.3642344343884597E-2</v>
      </c>
      <c r="E57" s="24">
        <f>$C57/$C$6</f>
        <v>9.6793809227864274E-4</v>
      </c>
      <c r="F57" s="24">
        <f>$C57/$C$7</f>
        <v>1.1047815409749352E-3</v>
      </c>
      <c r="G57" s="24">
        <f>$C57/$C$8</f>
        <v>6.8566578820940133E-5</v>
      </c>
    </row>
    <row r="58" spans="2:7">
      <c r="B58" s="10" t="s">
        <v>56</v>
      </c>
      <c r="C58" s="9">
        <v>235412.20184311163</v>
      </c>
      <c r="D58" s="24">
        <f t="shared" si="7"/>
        <v>3.9887693794183748E-2</v>
      </c>
      <c r="E58" s="24">
        <f>$C58/$C$6</f>
        <v>2.8300721095523371E-3</v>
      </c>
      <c r="F58" s="24">
        <f>$C58/$C$7</f>
        <v>3.2301770652511433E-3</v>
      </c>
      <c r="G58" s="24">
        <f t="shared" si="10"/>
        <v>2.0047600555914835E-4</v>
      </c>
    </row>
    <row r="60" spans="2:7" ht="15.75" thickBot="1">
      <c r="B60" s="12" t="s">
        <v>57</v>
      </c>
      <c r="C60" s="11" t="s">
        <v>7</v>
      </c>
      <c r="D60" s="11" t="s">
        <v>8</v>
      </c>
      <c r="E60" s="11" t="s">
        <v>9</v>
      </c>
      <c r="F60" s="11" t="s">
        <v>10</v>
      </c>
      <c r="G60" s="11" t="s">
        <v>11</v>
      </c>
    </row>
    <row r="61" spans="2:7" ht="15">
      <c r="B61" s="13" t="s">
        <v>58</v>
      </c>
      <c r="C61" s="6">
        <v>3268432.4515751591</v>
      </c>
      <c r="D61" s="18">
        <f>$C61/$C$5</f>
        <v>0.55379556282425546</v>
      </c>
      <c r="E61" s="18">
        <f t="shared" ref="E61:E76" si="12">$C61/$C$6</f>
        <v>3.9292353797884871E-2</v>
      </c>
      <c r="F61" s="18">
        <f t="shared" ref="F61:F76" si="13">$C61/$C$7</f>
        <v>4.4847359065256422E-2</v>
      </c>
      <c r="G61" s="18">
        <f>$C61/$C$8</f>
        <v>2.7833828374298239E-3</v>
      </c>
    </row>
    <row r="62" spans="2:7" ht="15">
      <c r="B62" s="14" t="s">
        <v>59</v>
      </c>
      <c r="C62" s="7">
        <v>636158.00872800092</v>
      </c>
      <c r="D62" s="19">
        <f t="shared" ref="D62:D76" si="14">$C62/$C$5</f>
        <v>0.10778912757364648</v>
      </c>
      <c r="E62" s="19">
        <f t="shared" si="12"/>
        <v>7.6477473286168498E-3</v>
      </c>
      <c r="F62" s="19">
        <f t="shared" si="13"/>
        <v>8.7289570955990502E-3</v>
      </c>
      <c r="G62" s="19">
        <f t="shared" ref="G62:G76" si="15">$C62/$C$8</f>
        <v>5.4174938892609153E-4</v>
      </c>
    </row>
    <row r="63" spans="2:7" ht="15">
      <c r="B63" s="15" t="s">
        <v>60</v>
      </c>
      <c r="C63" s="8">
        <v>502912.74294313806</v>
      </c>
      <c r="D63" s="20">
        <f t="shared" si="14"/>
        <v>8.5212360865974834E-2</v>
      </c>
      <c r="E63" s="20">
        <f t="shared" si="12"/>
        <v>6.0459029574447074E-3</v>
      </c>
      <c r="F63" s="20">
        <f t="shared" si="13"/>
        <v>6.9006499890778812E-3</v>
      </c>
      <c r="G63" s="20">
        <f t="shared" si="15"/>
        <v>4.2827830104247093E-4</v>
      </c>
    </row>
    <row r="64" spans="2:7">
      <c r="B64" s="16" t="s">
        <v>61</v>
      </c>
      <c r="C64" s="3">
        <v>463963.30831872072</v>
      </c>
      <c r="D64" s="21">
        <f t="shared" si="14"/>
        <v>7.8612859609915375E-2</v>
      </c>
      <c r="E64" s="21">
        <f t="shared" si="12"/>
        <v>5.5776616863874948E-3</v>
      </c>
      <c r="F64" s="21">
        <f t="shared" si="13"/>
        <v>6.3662105273878753E-3</v>
      </c>
      <c r="G64" s="21">
        <f t="shared" si="15"/>
        <v>3.9510913219244573E-4</v>
      </c>
    </row>
    <row r="65" spans="2:7">
      <c r="B65" s="16" t="s">
        <v>62</v>
      </c>
      <c r="C65" s="3">
        <v>358768.92631751928</v>
      </c>
      <c r="D65" s="21">
        <f t="shared" si="14"/>
        <v>6.0788969151897923E-2</v>
      </c>
      <c r="E65" s="21">
        <f t="shared" si="12"/>
        <v>4.3130386793710646E-3</v>
      </c>
      <c r="F65" s="21">
        <f t="shared" si="13"/>
        <v>4.9227998737633744E-3</v>
      </c>
      <c r="G65" s="21">
        <f t="shared" si="15"/>
        <v>3.0552605474041725E-4</v>
      </c>
    </row>
    <row r="66" spans="2:7">
      <c r="B66" s="16" t="s">
        <v>63</v>
      </c>
      <c r="C66" s="3">
        <v>238152.30211690837</v>
      </c>
      <c r="D66" s="21">
        <f t="shared" si="14"/>
        <v>4.0351969986457771E-2</v>
      </c>
      <c r="E66" s="21">
        <f t="shared" si="12"/>
        <v>2.8630129737111836E-3</v>
      </c>
      <c r="F66" s="21">
        <f t="shared" si="13"/>
        <v>3.2677749849494829E-3</v>
      </c>
      <c r="G66" s="21">
        <f t="shared" si="15"/>
        <v>2.0280946301556513E-4</v>
      </c>
    </row>
    <row r="67" spans="2:7">
      <c r="B67" s="16" t="s">
        <v>64</v>
      </c>
      <c r="C67" s="3">
        <v>141241.75468422848</v>
      </c>
      <c r="D67" s="21">
        <f t="shared" si="14"/>
        <v>2.3931673115025382E-2</v>
      </c>
      <c r="E67" s="21">
        <f t="shared" si="12"/>
        <v>1.6979763474726807E-3</v>
      </c>
      <c r="F67" s="21">
        <f t="shared" si="13"/>
        <v>1.9380298602401137E-3</v>
      </c>
      <c r="G67" s="21">
        <f t="shared" si="15"/>
        <v>1.2028086299507077E-4</v>
      </c>
    </row>
    <row r="68" spans="2:7">
      <c r="B68" s="16" t="s">
        <v>65</v>
      </c>
      <c r="C68" s="3">
        <v>120079.5556240002</v>
      </c>
      <c r="D68" s="21">
        <f t="shared" si="14"/>
        <v>2.0345999519871216E-2</v>
      </c>
      <c r="E68" s="21">
        <f t="shared" si="12"/>
        <v>1.4435691890151076E-3</v>
      </c>
      <c r="F68" s="21">
        <f t="shared" si="13"/>
        <v>1.6476555741179991E-3</v>
      </c>
      <c r="G68" s="21">
        <f t="shared" si="15"/>
        <v>1.0225922646465204E-4</v>
      </c>
    </row>
    <row r="69" spans="2:7">
      <c r="B69" s="16" t="s">
        <v>66</v>
      </c>
      <c r="C69" s="3">
        <v>97251.86676942675</v>
      </c>
      <c r="D69" s="21">
        <f t="shared" si="14"/>
        <v>1.6478129222872121E-2</v>
      </c>
      <c r="E69" s="21">
        <f t="shared" si="12"/>
        <v>1.1691398899088452E-3</v>
      </c>
      <c r="F69" s="21">
        <f t="shared" si="13"/>
        <v>1.3344284923719391E-3</v>
      </c>
      <c r="G69" s="21">
        <f t="shared" si="15"/>
        <v>8.2819266080772359E-5</v>
      </c>
    </row>
    <row r="70" spans="2:7">
      <c r="B70" s="16" t="s">
        <v>67</v>
      </c>
      <c r="C70" s="3">
        <v>71831.839862270775</v>
      </c>
      <c r="D70" s="21">
        <f t="shared" si="14"/>
        <v>1.2171019219337619E-2</v>
      </c>
      <c r="E70" s="21">
        <f t="shared" si="12"/>
        <v>8.6354609056128132E-4</v>
      </c>
      <c r="F70" s="21">
        <f t="shared" si="13"/>
        <v>9.8563099049782453E-4</v>
      </c>
      <c r="G70" s="21">
        <f t="shared" si="15"/>
        <v>6.1171681904362689E-5</v>
      </c>
    </row>
    <row r="71" spans="2:7">
      <c r="B71" s="16" t="s">
        <v>68</v>
      </c>
      <c r="C71" s="3">
        <v>3082.7201893350407</v>
      </c>
      <c r="D71" s="21">
        <f t="shared" si="14"/>
        <v>5.2232891074733493E-4</v>
      </c>
      <c r="E71" s="21">
        <f t="shared" si="12"/>
        <v>3.7059763092506331E-5</v>
      </c>
      <c r="F71" s="21">
        <f t="shared" si="13"/>
        <v>4.2299133078976728E-5</v>
      </c>
      <c r="G71" s="21">
        <f t="shared" si="15"/>
        <v>2.6252310839278362E-6</v>
      </c>
    </row>
    <row r="72" spans="2:7">
      <c r="B72" s="16" t="s">
        <v>69</v>
      </c>
      <c r="C72" s="3">
        <v>0</v>
      </c>
      <c r="D72" s="21">
        <f t="shared" si="14"/>
        <v>0</v>
      </c>
      <c r="E72" s="21">
        <f t="shared" si="12"/>
        <v>0</v>
      </c>
      <c r="F72" s="21">
        <f t="shared" si="13"/>
        <v>0</v>
      </c>
      <c r="G72" s="21">
        <f t="shared" si="15"/>
        <v>0</v>
      </c>
    </row>
    <row r="73" spans="2:7">
      <c r="B73" s="16" t="s">
        <v>70</v>
      </c>
      <c r="C73" s="3">
        <v>0</v>
      </c>
      <c r="D73" s="21">
        <f t="shared" si="14"/>
        <v>0</v>
      </c>
      <c r="E73" s="21">
        <f t="shared" si="12"/>
        <v>0</v>
      </c>
      <c r="F73" s="21">
        <f t="shared" si="13"/>
        <v>0</v>
      </c>
      <c r="G73" s="21">
        <f t="shared" si="15"/>
        <v>0</v>
      </c>
    </row>
    <row r="74" spans="2:7">
      <c r="B74" s="16" t="s">
        <v>71</v>
      </c>
      <c r="C74" s="3">
        <v>0</v>
      </c>
      <c r="D74" s="21">
        <f t="shared" si="14"/>
        <v>0</v>
      </c>
      <c r="E74" s="21">
        <f t="shared" si="12"/>
        <v>0</v>
      </c>
      <c r="F74" s="21">
        <f t="shared" si="13"/>
        <v>0</v>
      </c>
      <c r="G74" s="21">
        <f t="shared" si="15"/>
        <v>0</v>
      </c>
    </row>
    <row r="75" spans="2:7">
      <c r="B75" s="16" t="s">
        <v>72</v>
      </c>
      <c r="C75" s="3">
        <v>0</v>
      </c>
      <c r="D75" s="21">
        <f t="shared" si="14"/>
        <v>0</v>
      </c>
      <c r="E75" s="21">
        <f t="shared" si="12"/>
        <v>0</v>
      </c>
      <c r="F75" s="21">
        <f t="shared" si="13"/>
        <v>0</v>
      </c>
      <c r="G75" s="21">
        <f t="shared" si="15"/>
        <v>0</v>
      </c>
    </row>
    <row r="76" spans="2:7" ht="15" thickBot="1">
      <c r="B76" s="17" t="s">
        <v>73</v>
      </c>
      <c r="C76" s="4">
        <v>0</v>
      </c>
      <c r="D76" s="22">
        <f t="shared" si="14"/>
        <v>0</v>
      </c>
      <c r="E76" s="22">
        <f t="shared" si="12"/>
        <v>0</v>
      </c>
      <c r="F76" s="22">
        <f t="shared" si="13"/>
        <v>0</v>
      </c>
      <c r="G76" s="22">
        <f t="shared" si="15"/>
        <v>0</v>
      </c>
    </row>
    <row r="77" spans="2:7" ht="15.75" thickTop="1">
      <c r="B77" s="2" t="s">
        <v>39</v>
      </c>
      <c r="C77" s="5">
        <f>SUM(C61:C76)</f>
        <v>5901875.4771287078</v>
      </c>
      <c r="D77" s="23">
        <f>SUM(D61:D76)</f>
        <v>1.0000000000000016</v>
      </c>
      <c r="E77" s="23">
        <f t="shared" ref="E77" si="16">SUM(E61:E76)</f>
        <v>7.0951008703466587E-2</v>
      </c>
      <c r="F77" s="23">
        <f t="shared" ref="F77" si="17">SUM(F61:F76)</f>
        <v>8.0981795586340929E-2</v>
      </c>
      <c r="G77" s="23">
        <f t="shared" ref="G77" si="18">SUM(G61:G76)</f>
        <v>5.0260114458756007E-3</v>
      </c>
    </row>
  </sheetData>
  <mergeCells count="5">
    <mergeCell ref="C8:D8"/>
    <mergeCell ref="B2:G2"/>
    <mergeCell ref="C5:D5"/>
    <mergeCell ref="C6:D6"/>
    <mergeCell ref="C7:D7"/>
  </mergeCells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workbookViewId="0">
      <pane ySplit="1" topLeftCell="A38" activePane="bottomLeft" state="frozen"/>
      <selection pane="bottomLeft" activeCell="C55" sqref="C55"/>
    </sheetView>
  </sheetViews>
  <sheetFormatPr baseColWidth="10" defaultColWidth="2.75" defaultRowHeight="14.25"/>
  <cols>
    <col min="1" max="1" width="97" style="54" bestFit="1" customWidth="1"/>
    <col min="2" max="2" width="31.75" style="54" bestFit="1" customWidth="1"/>
    <col min="3" max="3" width="21" style="54" bestFit="1" customWidth="1"/>
    <col min="4" max="4" width="60.875" style="54" bestFit="1" customWidth="1"/>
    <col min="5" max="5" width="22.75" style="54" bestFit="1" customWidth="1"/>
    <col min="6" max="16384" width="2.75" style="54"/>
  </cols>
  <sheetData>
    <row r="1" spans="1:5" ht="18.75" thickBot="1">
      <c r="A1" s="53" t="s">
        <v>74</v>
      </c>
      <c r="B1" s="53" t="s">
        <v>75</v>
      </c>
      <c r="C1" s="53" t="s">
        <v>76</v>
      </c>
      <c r="D1" s="53" t="s">
        <v>77</v>
      </c>
      <c r="E1" s="53" t="s">
        <v>78</v>
      </c>
    </row>
    <row r="2" spans="1:5">
      <c r="A2" s="55" t="s">
        <v>79</v>
      </c>
      <c r="B2" s="55" t="s">
        <v>80</v>
      </c>
      <c r="C2" s="55" t="s">
        <v>41</v>
      </c>
      <c r="D2" s="55" t="s">
        <v>81</v>
      </c>
      <c r="E2" s="56">
        <v>1475621.8254579278</v>
      </c>
    </row>
    <row r="3" spans="1:5">
      <c r="A3" s="55" t="s">
        <v>82</v>
      </c>
      <c r="B3" s="55" t="s">
        <v>83</v>
      </c>
      <c r="C3" s="55" t="s">
        <v>42</v>
      </c>
      <c r="D3" s="55" t="s">
        <v>81</v>
      </c>
      <c r="E3" s="56">
        <v>250222.06261929593</v>
      </c>
    </row>
    <row r="4" spans="1:5">
      <c r="A4" s="55" t="s">
        <v>84</v>
      </c>
      <c r="B4" s="55" t="s">
        <v>85</v>
      </c>
      <c r="C4" s="55" t="s">
        <v>43</v>
      </c>
      <c r="D4" s="55" t="s">
        <v>86</v>
      </c>
      <c r="E4" s="56">
        <v>235412.20184311163</v>
      </c>
    </row>
    <row r="5" spans="1:5">
      <c r="A5" s="55" t="s">
        <v>87</v>
      </c>
      <c r="B5" s="55" t="s">
        <v>88</v>
      </c>
      <c r="C5" s="55" t="s">
        <v>41</v>
      </c>
      <c r="D5" s="55" t="s">
        <v>89</v>
      </c>
      <c r="E5" s="56">
        <v>227944.55151092997</v>
      </c>
    </row>
    <row r="6" spans="1:5">
      <c r="A6" s="55" t="s">
        <v>90</v>
      </c>
      <c r="B6" s="55" t="s">
        <v>91</v>
      </c>
      <c r="C6" s="55" t="s">
        <v>41</v>
      </c>
      <c r="D6" s="55" t="s">
        <v>92</v>
      </c>
      <c r="E6" s="56">
        <v>227140.26462874495</v>
      </c>
    </row>
    <row r="7" spans="1:5">
      <c r="A7" s="55" t="s">
        <v>93</v>
      </c>
      <c r="B7" s="55" t="s">
        <v>94</v>
      </c>
      <c r="C7" s="55" t="s">
        <v>42</v>
      </c>
      <c r="D7" s="55" t="s">
        <v>89</v>
      </c>
      <c r="E7" s="56">
        <v>203311.37005032101</v>
      </c>
    </row>
    <row r="8" spans="1:5">
      <c r="A8" s="55" t="s">
        <v>95</v>
      </c>
      <c r="B8" s="55" t="s">
        <v>96</v>
      </c>
      <c r="C8" s="55" t="s">
        <v>43</v>
      </c>
      <c r="D8" s="55" t="s">
        <v>81</v>
      </c>
      <c r="E8" s="56">
        <v>185799.89455409342</v>
      </c>
    </row>
    <row r="9" spans="1:5">
      <c r="A9" s="55" t="s">
        <v>97</v>
      </c>
      <c r="B9" s="55" t="s">
        <v>98</v>
      </c>
      <c r="C9" s="55" t="s">
        <v>41</v>
      </c>
      <c r="D9" s="55" t="s">
        <v>81</v>
      </c>
      <c r="E9" s="56">
        <v>159341.93208386347</v>
      </c>
    </row>
    <row r="10" spans="1:5">
      <c r="A10" s="55" t="s">
        <v>99</v>
      </c>
      <c r="B10" s="55" t="s">
        <v>100</v>
      </c>
      <c r="C10" s="55" t="s">
        <v>43</v>
      </c>
      <c r="D10" s="55" t="s">
        <v>89</v>
      </c>
      <c r="E10" s="56">
        <v>142796.81716674709</v>
      </c>
    </row>
    <row r="11" spans="1:5">
      <c r="A11" s="55" t="s">
        <v>101</v>
      </c>
      <c r="B11" s="55" t="s">
        <v>102</v>
      </c>
      <c r="C11" s="55" t="s">
        <v>41</v>
      </c>
      <c r="D11" s="55" t="s">
        <v>89</v>
      </c>
      <c r="E11" s="56">
        <v>142006.94504131985</v>
      </c>
    </row>
    <row r="12" spans="1:5">
      <c r="A12" s="55" t="s">
        <v>103</v>
      </c>
      <c r="B12" s="55" t="s">
        <v>104</v>
      </c>
      <c r="C12" s="55" t="s">
        <v>41</v>
      </c>
      <c r="D12" s="55" t="s">
        <v>81</v>
      </c>
      <c r="E12" s="56">
        <v>133031.9577943795</v>
      </c>
    </row>
    <row r="13" spans="1:5">
      <c r="A13" s="55" t="s">
        <v>105</v>
      </c>
      <c r="B13" s="55" t="s">
        <v>106</v>
      </c>
      <c r="C13" s="55" t="s">
        <v>41</v>
      </c>
      <c r="D13" s="55" t="s">
        <v>92</v>
      </c>
      <c r="E13" s="56">
        <v>118678.23241786868</v>
      </c>
    </row>
    <row r="14" spans="1:5">
      <c r="A14" s="55" t="s">
        <v>107</v>
      </c>
      <c r="B14" s="55" t="s">
        <v>108</v>
      </c>
      <c r="C14" s="55" t="s">
        <v>42</v>
      </c>
      <c r="D14" s="55" t="s">
        <v>89</v>
      </c>
      <c r="E14" s="56">
        <v>116669.82097424241</v>
      </c>
    </row>
    <row r="15" spans="1:5">
      <c r="A15" s="55" t="s">
        <v>109</v>
      </c>
      <c r="B15" s="55" t="s">
        <v>110</v>
      </c>
      <c r="C15" s="55" t="s">
        <v>42</v>
      </c>
      <c r="D15" s="55" t="s">
        <v>81</v>
      </c>
      <c r="E15" s="56">
        <v>109028.91612844805</v>
      </c>
    </row>
    <row r="16" spans="1:5">
      <c r="A16" s="55" t="s">
        <v>111</v>
      </c>
      <c r="B16" s="55" t="s">
        <v>112</v>
      </c>
      <c r="C16" s="55" t="s">
        <v>43</v>
      </c>
      <c r="D16" s="55" t="s">
        <v>113</v>
      </c>
      <c r="E16" s="56">
        <v>105950.61922728163</v>
      </c>
    </row>
    <row r="17" spans="1:5">
      <c r="A17" s="55" t="s">
        <v>114</v>
      </c>
      <c r="B17" s="55" t="s">
        <v>115</v>
      </c>
      <c r="C17" s="55" t="s">
        <v>44</v>
      </c>
      <c r="D17" s="55" t="s">
        <v>81</v>
      </c>
      <c r="E17" s="56">
        <v>104149.49030955601</v>
      </c>
    </row>
    <row r="18" spans="1:5">
      <c r="A18" s="55" t="s">
        <v>116</v>
      </c>
      <c r="B18" s="55" t="s">
        <v>91</v>
      </c>
      <c r="C18" s="55" t="s">
        <v>41</v>
      </c>
      <c r="D18" s="55" t="s">
        <v>117</v>
      </c>
      <c r="E18" s="56">
        <v>101362.33463747456</v>
      </c>
    </row>
    <row r="19" spans="1:5">
      <c r="A19" s="55" t="s">
        <v>118</v>
      </c>
      <c r="B19" s="55" t="s">
        <v>119</v>
      </c>
      <c r="C19" s="55" t="s">
        <v>44</v>
      </c>
      <c r="D19" s="55" t="s">
        <v>89</v>
      </c>
      <c r="E19" s="56">
        <v>95193.670420569877</v>
      </c>
    </row>
    <row r="20" spans="1:5">
      <c r="A20" s="55" t="s">
        <v>120</v>
      </c>
      <c r="B20" s="55" t="s">
        <v>121</v>
      </c>
      <c r="C20" s="55" t="s">
        <v>43</v>
      </c>
      <c r="D20" s="55" t="s">
        <v>117</v>
      </c>
      <c r="E20" s="56">
        <v>88681.255162698464</v>
      </c>
    </row>
    <row r="21" spans="1:5">
      <c r="A21" s="55" t="s">
        <v>122</v>
      </c>
      <c r="B21" s="55" t="s">
        <v>110</v>
      </c>
      <c r="C21" s="55" t="s">
        <v>42</v>
      </c>
      <c r="D21" s="55" t="s">
        <v>113</v>
      </c>
      <c r="E21" s="56">
        <v>82890.852250505181</v>
      </c>
    </row>
    <row r="22" spans="1:5">
      <c r="A22" s="55" t="s">
        <v>123</v>
      </c>
      <c r="B22" s="55" t="s">
        <v>119</v>
      </c>
      <c r="C22" s="55" t="s">
        <v>44</v>
      </c>
      <c r="D22" s="55" t="s">
        <v>89</v>
      </c>
      <c r="E22" s="56">
        <v>77756.919241342504</v>
      </c>
    </row>
    <row r="23" spans="1:5">
      <c r="A23" s="55" t="s">
        <v>124</v>
      </c>
      <c r="B23" s="55" t="s">
        <v>125</v>
      </c>
      <c r="C23" s="55" t="s">
        <v>42</v>
      </c>
      <c r="D23" s="55" t="s">
        <v>126</v>
      </c>
      <c r="E23" s="56">
        <v>74474.687683807948</v>
      </c>
    </row>
    <row r="24" spans="1:5">
      <c r="A24" s="55" t="s">
        <v>127</v>
      </c>
      <c r="B24" s="55" t="s">
        <v>106</v>
      </c>
      <c r="C24" s="55" t="s">
        <v>41</v>
      </c>
      <c r="D24" s="55" t="s">
        <v>92</v>
      </c>
      <c r="E24" s="56">
        <v>71998.292808066893</v>
      </c>
    </row>
    <row r="25" spans="1:5">
      <c r="A25" s="55" t="s">
        <v>128</v>
      </c>
      <c r="B25" s="55" t="s">
        <v>129</v>
      </c>
      <c r="C25" s="55" t="s">
        <v>41</v>
      </c>
      <c r="D25" s="55" t="s">
        <v>81</v>
      </c>
      <c r="E25" s="56">
        <v>61071.799201968504</v>
      </c>
    </row>
    <row r="26" spans="1:5">
      <c r="A26" s="55" t="s">
        <v>130</v>
      </c>
      <c r="B26" s="55" t="s">
        <v>131</v>
      </c>
      <c r="C26" s="55" t="s">
        <v>42</v>
      </c>
      <c r="D26" s="55" t="s">
        <v>89</v>
      </c>
      <c r="E26" s="56">
        <v>47211.568395105103</v>
      </c>
    </row>
    <row r="27" spans="1:5">
      <c r="A27" s="55" t="s">
        <v>132</v>
      </c>
      <c r="B27" s="55" t="s">
        <v>83</v>
      </c>
      <c r="C27" s="55" t="s">
        <v>42</v>
      </c>
      <c r="D27" s="55" t="s">
        <v>81</v>
      </c>
      <c r="E27" s="56">
        <v>46786.30510129506</v>
      </c>
    </row>
    <row r="28" spans="1:5">
      <c r="A28" s="55" t="s">
        <v>133</v>
      </c>
      <c r="B28" s="55" t="s">
        <v>134</v>
      </c>
      <c r="C28" s="55" t="s">
        <v>41</v>
      </c>
      <c r="D28" s="55" t="s">
        <v>135</v>
      </c>
      <c r="E28" s="56">
        <v>46329.080791029948</v>
      </c>
    </row>
    <row r="29" spans="1:5">
      <c r="A29" s="55" t="s">
        <v>136</v>
      </c>
      <c r="B29" s="55" t="s">
        <v>137</v>
      </c>
      <c r="C29" s="55" t="s">
        <v>41</v>
      </c>
      <c r="D29" s="55" t="s">
        <v>117</v>
      </c>
      <c r="E29" s="56">
        <v>42287.777309354693</v>
      </c>
    </row>
    <row r="30" spans="1:5">
      <c r="A30" s="55" t="s">
        <v>138</v>
      </c>
      <c r="B30" s="55" t="s">
        <v>139</v>
      </c>
      <c r="C30" s="55" t="s">
        <v>43</v>
      </c>
      <c r="D30" s="55" t="s">
        <v>92</v>
      </c>
      <c r="E30" s="56">
        <v>41578.644335721438</v>
      </c>
    </row>
    <row r="31" spans="1:5">
      <c r="A31" s="55" t="s">
        <v>140</v>
      </c>
      <c r="B31" s="55" t="s">
        <v>141</v>
      </c>
      <c r="C31" s="55" t="s">
        <v>41</v>
      </c>
      <c r="D31" s="55" t="s">
        <v>117</v>
      </c>
      <c r="E31" s="56">
        <v>39520.993315366934</v>
      </c>
    </row>
    <row r="32" spans="1:5">
      <c r="A32" s="55" t="s">
        <v>142</v>
      </c>
      <c r="B32" s="55" t="s">
        <v>143</v>
      </c>
      <c r="C32" s="55" t="s">
        <v>41</v>
      </c>
      <c r="D32" s="55" t="s">
        <v>92</v>
      </c>
      <c r="E32" s="56">
        <v>36858.473827247995</v>
      </c>
    </row>
    <row r="33" spans="1:5">
      <c r="A33" s="55" t="s">
        <v>144</v>
      </c>
      <c r="B33" s="55" t="s">
        <v>145</v>
      </c>
      <c r="C33" s="55" t="s">
        <v>41</v>
      </c>
      <c r="D33" s="55" t="s">
        <v>113</v>
      </c>
      <c r="E33" s="56">
        <v>30520.005641749351</v>
      </c>
    </row>
    <row r="34" spans="1:5">
      <c r="A34" s="55" t="s">
        <v>146</v>
      </c>
      <c r="B34" s="55" t="s">
        <v>108</v>
      </c>
      <c r="C34" s="55" t="s">
        <v>42</v>
      </c>
      <c r="D34" s="55" t="s">
        <v>92</v>
      </c>
      <c r="E34" s="56">
        <v>28670.095406218021</v>
      </c>
    </row>
    <row r="35" spans="1:5">
      <c r="A35" s="55" t="s">
        <v>147</v>
      </c>
      <c r="B35" s="55" t="s">
        <v>148</v>
      </c>
      <c r="C35" s="55" t="s">
        <v>43</v>
      </c>
      <c r="D35" s="55" t="s">
        <v>117</v>
      </c>
      <c r="E35" s="56">
        <v>26954.888995543297</v>
      </c>
    </row>
    <row r="36" spans="1:5">
      <c r="A36" s="55" t="s">
        <v>149</v>
      </c>
      <c r="B36" s="55" t="s">
        <v>150</v>
      </c>
      <c r="C36" s="55" t="s">
        <v>43</v>
      </c>
      <c r="D36" s="55" t="s">
        <v>92</v>
      </c>
      <c r="E36" s="56">
        <v>26873.835695388589</v>
      </c>
    </row>
    <row r="37" spans="1:5">
      <c r="A37" s="55" t="s">
        <v>151</v>
      </c>
      <c r="B37" s="55" t="s">
        <v>152</v>
      </c>
      <c r="C37" s="55" t="s">
        <v>41</v>
      </c>
      <c r="D37" s="55" t="s">
        <v>117</v>
      </c>
      <c r="E37" s="56">
        <v>25823.094422679238</v>
      </c>
    </row>
    <row r="38" spans="1:5">
      <c r="A38" s="55" t="s">
        <v>153</v>
      </c>
      <c r="B38" s="55" t="s">
        <v>154</v>
      </c>
      <c r="C38" s="55" t="s">
        <v>43</v>
      </c>
      <c r="D38" s="55" t="s">
        <v>89</v>
      </c>
      <c r="E38" s="56">
        <v>25176.198619505241</v>
      </c>
    </row>
    <row r="39" spans="1:5">
      <c r="A39" s="55" t="s">
        <v>155</v>
      </c>
      <c r="B39" s="55" t="s">
        <v>156</v>
      </c>
      <c r="C39" s="55" t="s">
        <v>42</v>
      </c>
      <c r="D39" s="55" t="s">
        <v>89</v>
      </c>
      <c r="E39" s="56">
        <v>24918.220755548831</v>
      </c>
    </row>
    <row r="40" spans="1:5">
      <c r="A40" s="55" t="s">
        <v>157</v>
      </c>
      <c r="B40" s="55" t="s">
        <v>158</v>
      </c>
      <c r="C40" s="55" t="s">
        <v>43</v>
      </c>
      <c r="D40" s="55" t="s">
        <v>92</v>
      </c>
      <c r="E40" s="56">
        <v>23771.736043100267</v>
      </c>
    </row>
    <row r="41" spans="1:5">
      <c r="A41" s="55" t="s">
        <v>159</v>
      </c>
      <c r="B41" s="55" t="s">
        <v>160</v>
      </c>
      <c r="C41" s="55" t="s">
        <v>42</v>
      </c>
      <c r="D41" s="55" t="s">
        <v>92</v>
      </c>
      <c r="E41" s="56">
        <v>23472.37481776363</v>
      </c>
    </row>
    <row r="42" spans="1:5">
      <c r="A42" s="55" t="s">
        <v>161</v>
      </c>
      <c r="B42" s="55" t="s">
        <v>139</v>
      </c>
      <c r="C42" s="55" t="s">
        <v>43</v>
      </c>
      <c r="D42" s="55" t="s">
        <v>117</v>
      </c>
      <c r="E42" s="56">
        <v>22251.960251545417</v>
      </c>
    </row>
    <row r="43" spans="1:5">
      <c r="A43" s="55" t="s">
        <v>162</v>
      </c>
      <c r="B43" s="55" t="s">
        <v>163</v>
      </c>
      <c r="C43" s="55" t="s">
        <v>43</v>
      </c>
      <c r="D43" s="55" t="s">
        <v>117</v>
      </c>
      <c r="E43" s="56">
        <v>21734.347890507204</v>
      </c>
    </row>
    <row r="44" spans="1:5">
      <c r="A44" s="55" t="s">
        <v>164</v>
      </c>
      <c r="B44" s="55" t="s">
        <v>165</v>
      </c>
      <c r="C44" s="55" t="s">
        <v>44</v>
      </c>
      <c r="D44" s="55" t="s">
        <v>92</v>
      </c>
      <c r="E44" s="56">
        <v>17902.993696569712</v>
      </c>
    </row>
    <row r="45" spans="1:5">
      <c r="A45" s="55" t="s">
        <v>166</v>
      </c>
      <c r="B45" s="55" t="s">
        <v>167</v>
      </c>
      <c r="C45" s="55" t="s">
        <v>43</v>
      </c>
      <c r="D45" s="55" t="s">
        <v>92</v>
      </c>
      <c r="E45" s="56">
        <v>17140.365550520321</v>
      </c>
    </row>
    <row r="46" spans="1:5">
      <c r="A46" s="55" t="s">
        <v>168</v>
      </c>
      <c r="B46" s="55" t="s">
        <v>115</v>
      </c>
      <c r="C46" s="55" t="s">
        <v>44</v>
      </c>
      <c r="D46" s="55" t="s">
        <v>169</v>
      </c>
      <c r="E46" s="56">
        <v>17103.741945124933</v>
      </c>
    </row>
    <row r="47" spans="1:5">
      <c r="A47" s="55" t="s">
        <v>170</v>
      </c>
      <c r="B47" s="55" t="s">
        <v>171</v>
      </c>
      <c r="C47" s="55" t="s">
        <v>42</v>
      </c>
      <c r="D47" s="55" t="s">
        <v>92</v>
      </c>
      <c r="E47" s="56">
        <v>16809.526817214788</v>
      </c>
    </row>
    <row r="48" spans="1:5">
      <c r="A48" s="55" t="s">
        <v>172</v>
      </c>
      <c r="B48" s="55" t="s">
        <v>173</v>
      </c>
      <c r="C48" s="55" t="s">
        <v>44</v>
      </c>
      <c r="D48" s="55" t="s">
        <v>117</v>
      </c>
      <c r="E48" s="56">
        <v>15564.083384327987</v>
      </c>
    </row>
    <row r="49" spans="1:5">
      <c r="A49" s="55" t="s">
        <v>174</v>
      </c>
      <c r="B49" s="55" t="s">
        <v>175</v>
      </c>
      <c r="C49" s="55" t="s">
        <v>43</v>
      </c>
      <c r="D49" s="55" t="s">
        <v>92</v>
      </c>
      <c r="E49" s="56">
        <v>14444.985573923877</v>
      </c>
    </row>
    <row r="50" spans="1:5">
      <c r="A50" s="55" t="s">
        <v>176</v>
      </c>
      <c r="B50" s="55" t="s">
        <v>108</v>
      </c>
      <c r="C50" s="55" t="s">
        <v>42</v>
      </c>
      <c r="D50" s="55" t="s">
        <v>92</v>
      </c>
      <c r="E50" s="56">
        <v>13927.214789786261</v>
      </c>
    </row>
    <row r="51" spans="1:5">
      <c r="A51" s="55" t="s">
        <v>177</v>
      </c>
      <c r="B51" s="55" t="s">
        <v>178</v>
      </c>
      <c r="C51" s="55" t="s">
        <v>43</v>
      </c>
      <c r="D51" s="55" t="s">
        <v>113</v>
      </c>
      <c r="E51" s="56">
        <v>12812.264441021809</v>
      </c>
    </row>
    <row r="52" spans="1:5">
      <c r="A52" s="55" t="s">
        <v>179</v>
      </c>
      <c r="B52" s="55" t="s">
        <v>180</v>
      </c>
      <c r="C52" s="55" t="s">
        <v>42</v>
      </c>
      <c r="D52" s="55" t="s">
        <v>181</v>
      </c>
      <c r="E52" s="56">
        <v>12310.547673160851</v>
      </c>
    </row>
    <row r="53" spans="1:5">
      <c r="A53" s="55" t="s">
        <v>182</v>
      </c>
      <c r="B53" s="55" t="s">
        <v>156</v>
      </c>
      <c r="C53" s="55" t="s">
        <v>42</v>
      </c>
      <c r="D53" s="55" t="s">
        <v>181</v>
      </c>
      <c r="E53" s="56">
        <v>12288.421329668974</v>
      </c>
    </row>
    <row r="54" spans="1:5">
      <c r="A54" s="55" t="s">
        <v>183</v>
      </c>
      <c r="B54" s="55" t="s">
        <v>160</v>
      </c>
      <c r="C54" s="55" t="s">
        <v>42</v>
      </c>
      <c r="D54" s="55" t="s">
        <v>169</v>
      </c>
      <c r="E54" s="56">
        <v>11893.715876415225</v>
      </c>
    </row>
    <row r="55" spans="1:5">
      <c r="A55" s="55" t="s">
        <v>184</v>
      </c>
      <c r="B55" s="55" t="s">
        <v>185</v>
      </c>
      <c r="C55" s="55" t="s">
        <v>186</v>
      </c>
      <c r="D55" s="55" t="s">
        <v>117</v>
      </c>
      <c r="E55" s="56">
        <v>11652.621848723198</v>
      </c>
    </row>
    <row r="56" spans="1:5">
      <c r="A56" s="55" t="s">
        <v>187</v>
      </c>
      <c r="B56" s="55" t="s">
        <v>188</v>
      </c>
      <c r="C56" s="55" t="s">
        <v>41</v>
      </c>
      <c r="D56" s="55" t="s">
        <v>117</v>
      </c>
      <c r="E56" s="56">
        <v>11373.568106056484</v>
      </c>
    </row>
    <row r="57" spans="1:5">
      <c r="A57" s="55" t="s">
        <v>189</v>
      </c>
      <c r="B57" s="55" t="s">
        <v>190</v>
      </c>
      <c r="C57" s="55" t="s">
        <v>41</v>
      </c>
      <c r="D57" s="55" t="s">
        <v>92</v>
      </c>
      <c r="E57" s="56">
        <v>11326.36134022461</v>
      </c>
    </row>
    <row r="58" spans="1:5">
      <c r="A58" s="55" t="s">
        <v>191</v>
      </c>
      <c r="B58" s="55" t="s">
        <v>192</v>
      </c>
      <c r="C58" s="55" t="s">
        <v>186</v>
      </c>
      <c r="D58" s="55" t="s">
        <v>92</v>
      </c>
      <c r="E58" s="56">
        <v>11055.852022992438</v>
      </c>
    </row>
    <row r="59" spans="1:5">
      <c r="A59" s="55" t="s">
        <v>193</v>
      </c>
      <c r="B59" s="55" t="s">
        <v>194</v>
      </c>
      <c r="C59" s="55" t="s">
        <v>41</v>
      </c>
      <c r="D59" s="55" t="s">
        <v>117</v>
      </c>
      <c r="E59" s="56">
        <v>10195.830004472376</v>
      </c>
    </row>
    <row r="60" spans="1:5">
      <c r="A60" s="55" t="s">
        <v>195</v>
      </c>
      <c r="B60" s="55" t="s">
        <v>196</v>
      </c>
      <c r="C60" s="55" t="s">
        <v>41</v>
      </c>
      <c r="D60" s="55" t="s">
        <v>92</v>
      </c>
      <c r="E60" s="56">
        <v>9195.3706756978081</v>
      </c>
    </row>
    <row r="61" spans="1:5">
      <c r="A61" s="55" t="s">
        <v>197</v>
      </c>
      <c r="B61" s="55" t="s">
        <v>198</v>
      </c>
      <c r="C61" s="55" t="s">
        <v>42</v>
      </c>
      <c r="D61" s="55" t="s">
        <v>181</v>
      </c>
      <c r="E61" s="56">
        <v>9005.3071196807996</v>
      </c>
    </row>
    <row r="62" spans="1:5">
      <c r="A62" s="55" t="s">
        <v>199</v>
      </c>
      <c r="B62" s="55" t="s">
        <v>200</v>
      </c>
      <c r="C62" s="55" t="s">
        <v>42</v>
      </c>
      <c r="D62" s="55" t="s">
        <v>169</v>
      </c>
      <c r="E62" s="56">
        <v>9003.2708870320075</v>
      </c>
    </row>
    <row r="63" spans="1:5">
      <c r="A63" s="55" t="s">
        <v>201</v>
      </c>
      <c r="B63" s="55" t="s">
        <v>202</v>
      </c>
      <c r="C63" s="55" t="s">
        <v>41</v>
      </c>
      <c r="D63" s="55" t="s">
        <v>81</v>
      </c>
      <c r="E63" s="56">
        <v>8668.2951681071954</v>
      </c>
    </row>
    <row r="64" spans="1:5">
      <c r="A64" s="55" t="s">
        <v>203</v>
      </c>
      <c r="B64" s="55" t="s">
        <v>204</v>
      </c>
      <c r="C64" s="55" t="s">
        <v>42</v>
      </c>
      <c r="D64" s="55" t="s">
        <v>181</v>
      </c>
      <c r="E64" s="56">
        <v>8499.5950744248421</v>
      </c>
    </row>
    <row r="65" spans="1:5">
      <c r="A65" s="55" t="s">
        <v>205</v>
      </c>
      <c r="B65" s="55" t="s">
        <v>173</v>
      </c>
      <c r="C65" s="55" t="s">
        <v>44</v>
      </c>
      <c r="D65" s="55" t="s">
        <v>89</v>
      </c>
      <c r="E65" s="56">
        <v>8322.7926300040035</v>
      </c>
    </row>
    <row r="66" spans="1:5">
      <c r="A66" s="55" t="s">
        <v>206</v>
      </c>
      <c r="B66" s="55" t="s">
        <v>207</v>
      </c>
      <c r="C66" s="55" t="s">
        <v>44</v>
      </c>
      <c r="D66" s="55" t="s">
        <v>117</v>
      </c>
      <c r="E66" s="56">
        <v>8308.6896307229763</v>
      </c>
    </row>
    <row r="67" spans="1:5">
      <c r="A67" s="55" t="s">
        <v>208</v>
      </c>
      <c r="B67" s="55" t="s">
        <v>209</v>
      </c>
      <c r="C67" s="55" t="s">
        <v>43</v>
      </c>
      <c r="D67" s="55" t="s">
        <v>169</v>
      </c>
      <c r="E67" s="56">
        <v>8294.6893876356717</v>
      </c>
    </row>
    <row r="68" spans="1:5">
      <c r="A68" s="55" t="s">
        <v>210</v>
      </c>
      <c r="B68" s="55" t="s">
        <v>211</v>
      </c>
      <c r="C68" s="55" t="s">
        <v>43</v>
      </c>
      <c r="D68" s="55" t="s">
        <v>117</v>
      </c>
      <c r="E68" s="56">
        <v>7499.94533296394</v>
      </c>
    </row>
    <row r="69" spans="1:5">
      <c r="A69" s="55" t="s">
        <v>212</v>
      </c>
      <c r="B69" s="55" t="s">
        <v>213</v>
      </c>
      <c r="C69" s="55" t="s">
        <v>42</v>
      </c>
      <c r="D69" s="55" t="s">
        <v>181</v>
      </c>
      <c r="E69" s="56">
        <v>7307.4912550785621</v>
      </c>
    </row>
    <row r="70" spans="1:5">
      <c r="A70" s="55" t="s">
        <v>214</v>
      </c>
      <c r="B70" s="55" t="s">
        <v>112</v>
      </c>
      <c r="C70" s="55" t="s">
        <v>43</v>
      </c>
      <c r="D70" s="55" t="s">
        <v>169</v>
      </c>
      <c r="E70" s="56">
        <v>6876.4190422000102</v>
      </c>
    </row>
    <row r="71" spans="1:5">
      <c r="A71" s="55" t="s">
        <v>215</v>
      </c>
      <c r="B71" s="55" t="s">
        <v>216</v>
      </c>
      <c r="C71" s="55" t="s">
        <v>43</v>
      </c>
      <c r="D71" s="55" t="s">
        <v>169</v>
      </c>
      <c r="E71" s="56">
        <v>6639.4095423783092</v>
      </c>
    </row>
    <row r="72" spans="1:5">
      <c r="A72" s="55" t="s">
        <v>217</v>
      </c>
      <c r="B72" s="55" t="s">
        <v>218</v>
      </c>
      <c r="C72" s="55" t="s">
        <v>41</v>
      </c>
      <c r="D72" s="55" t="s">
        <v>92</v>
      </c>
      <c r="E72" s="56">
        <v>6607.0441151310197</v>
      </c>
    </row>
    <row r="73" spans="1:5">
      <c r="A73" s="55" t="s">
        <v>219</v>
      </c>
      <c r="B73" s="55" t="s">
        <v>220</v>
      </c>
      <c r="C73" s="55" t="s">
        <v>44</v>
      </c>
      <c r="D73" s="55" t="s">
        <v>126</v>
      </c>
      <c r="E73" s="56">
        <v>6292.3894175846199</v>
      </c>
    </row>
    <row r="74" spans="1:5">
      <c r="A74" s="55" t="s">
        <v>221</v>
      </c>
      <c r="B74" s="55" t="s">
        <v>222</v>
      </c>
      <c r="C74" s="55" t="s">
        <v>42</v>
      </c>
      <c r="D74" s="55" t="s">
        <v>126</v>
      </c>
      <c r="E74" s="56">
        <v>6116.8126930290819</v>
      </c>
    </row>
    <row r="75" spans="1:5">
      <c r="A75" s="55" t="s">
        <v>223</v>
      </c>
      <c r="B75" s="55" t="s">
        <v>224</v>
      </c>
      <c r="C75" s="55" t="s">
        <v>42</v>
      </c>
      <c r="D75" s="55" t="s">
        <v>181</v>
      </c>
      <c r="E75" s="56">
        <v>6102.7733693120135</v>
      </c>
    </row>
    <row r="76" spans="1:5">
      <c r="A76" s="55" t="s">
        <v>225</v>
      </c>
      <c r="B76" s="55" t="s">
        <v>110</v>
      </c>
      <c r="C76" s="55" t="s">
        <v>42</v>
      </c>
      <c r="D76" s="55" t="s">
        <v>181</v>
      </c>
      <c r="E76" s="56">
        <v>6097.4473696257937</v>
      </c>
    </row>
    <row r="77" spans="1:5">
      <c r="A77" s="55" t="s">
        <v>226</v>
      </c>
      <c r="B77" s="55" t="s">
        <v>227</v>
      </c>
      <c r="C77" s="55" t="s">
        <v>42</v>
      </c>
      <c r="D77" s="55" t="s">
        <v>181</v>
      </c>
      <c r="E77" s="56">
        <v>5952.0708674653824</v>
      </c>
    </row>
    <row r="78" spans="1:5">
      <c r="A78" s="55" t="s">
        <v>228</v>
      </c>
      <c r="B78" s="55" t="s">
        <v>229</v>
      </c>
      <c r="C78" s="55" t="s">
        <v>42</v>
      </c>
      <c r="D78" s="55" t="s">
        <v>181</v>
      </c>
      <c r="E78" s="56">
        <v>5846.5536008531026</v>
      </c>
    </row>
    <row r="79" spans="1:5">
      <c r="A79" s="55" t="s">
        <v>230</v>
      </c>
      <c r="B79" s="55" t="s">
        <v>115</v>
      </c>
      <c r="C79" s="55" t="s">
        <v>44</v>
      </c>
      <c r="D79" s="55" t="s">
        <v>169</v>
      </c>
      <c r="E79" s="56">
        <v>5843.0681566990515</v>
      </c>
    </row>
    <row r="80" spans="1:5">
      <c r="A80" s="55" t="s">
        <v>231</v>
      </c>
      <c r="B80" s="55" t="s">
        <v>232</v>
      </c>
      <c r="C80" s="55" t="s">
        <v>43</v>
      </c>
      <c r="D80" s="55" t="s">
        <v>117</v>
      </c>
      <c r="E80" s="56">
        <v>5774.4772823367184</v>
      </c>
    </row>
    <row r="81" spans="1:5">
      <c r="A81" s="55" t="s">
        <v>233</v>
      </c>
      <c r="B81" s="55" t="s">
        <v>234</v>
      </c>
      <c r="C81" s="55" t="s">
        <v>41</v>
      </c>
      <c r="D81" s="55" t="s">
        <v>92</v>
      </c>
      <c r="E81" s="56">
        <v>5712.0748477078287</v>
      </c>
    </row>
    <row r="82" spans="1:5">
      <c r="A82" s="55" t="s">
        <v>235</v>
      </c>
      <c r="B82" s="55" t="s">
        <v>173</v>
      </c>
      <c r="C82" s="55" t="s">
        <v>44</v>
      </c>
      <c r="D82" s="55" t="s">
        <v>117</v>
      </c>
      <c r="E82" s="56">
        <v>5577.5901658235734</v>
      </c>
    </row>
    <row r="83" spans="1:5">
      <c r="A83" s="55" t="s">
        <v>236</v>
      </c>
      <c r="B83" s="55" t="s">
        <v>237</v>
      </c>
      <c r="C83" s="55" t="s">
        <v>41</v>
      </c>
      <c r="D83" s="55" t="s">
        <v>89</v>
      </c>
      <c r="E83" s="56">
        <v>5576.0404589119989</v>
      </c>
    </row>
    <row r="84" spans="1:5">
      <c r="A84" s="55" t="s">
        <v>238</v>
      </c>
      <c r="B84" s="55" t="s">
        <v>227</v>
      </c>
      <c r="C84" s="55" t="s">
        <v>42</v>
      </c>
      <c r="D84" s="55" t="s">
        <v>181</v>
      </c>
      <c r="E84" s="56">
        <v>5462.4548706853611</v>
      </c>
    </row>
    <row r="85" spans="1:5">
      <c r="A85" s="55" t="s">
        <v>239</v>
      </c>
      <c r="B85" s="55" t="s">
        <v>240</v>
      </c>
      <c r="C85" s="55" t="s">
        <v>41</v>
      </c>
      <c r="D85" s="55" t="s">
        <v>126</v>
      </c>
      <c r="E85" s="56">
        <v>5352.1051525451985</v>
      </c>
    </row>
    <row r="86" spans="1:5">
      <c r="A86" s="55" t="s">
        <v>241</v>
      </c>
      <c r="B86" s="55" t="s">
        <v>242</v>
      </c>
      <c r="C86" s="55" t="s">
        <v>42</v>
      </c>
      <c r="D86" s="55" t="s">
        <v>181</v>
      </c>
      <c r="E86" s="56">
        <v>5332.4419441167147</v>
      </c>
    </row>
    <row r="87" spans="1:5">
      <c r="A87" s="55" t="s">
        <v>243</v>
      </c>
      <c r="B87" s="55" t="s">
        <v>150</v>
      </c>
      <c r="C87" s="55" t="s">
        <v>43</v>
      </c>
      <c r="D87" s="55" t="s">
        <v>113</v>
      </c>
      <c r="E87" s="56">
        <v>5311.4021750999982</v>
      </c>
    </row>
    <row r="88" spans="1:5">
      <c r="A88" s="55" t="s">
        <v>244</v>
      </c>
      <c r="B88" s="55" t="s">
        <v>245</v>
      </c>
      <c r="C88" s="55" t="s">
        <v>42</v>
      </c>
      <c r="D88" s="55" t="s">
        <v>181</v>
      </c>
      <c r="E88" s="56">
        <v>5211.6145766924437</v>
      </c>
    </row>
    <row r="89" spans="1:5">
      <c r="A89" s="55" t="s">
        <v>246</v>
      </c>
      <c r="B89" s="55" t="s">
        <v>247</v>
      </c>
      <c r="C89" s="55" t="s">
        <v>41</v>
      </c>
      <c r="D89" s="55" t="s">
        <v>117</v>
      </c>
      <c r="E89" s="56">
        <v>5206.8493258069948</v>
      </c>
    </row>
    <row r="90" spans="1:5">
      <c r="A90" s="55" t="s">
        <v>248</v>
      </c>
      <c r="B90" s="55" t="s">
        <v>249</v>
      </c>
      <c r="C90" s="55" t="s">
        <v>42</v>
      </c>
      <c r="D90" s="55" t="s">
        <v>181</v>
      </c>
      <c r="E90" s="56">
        <v>5169.9257859059226</v>
      </c>
    </row>
    <row r="91" spans="1:5">
      <c r="A91" s="55" t="s">
        <v>250</v>
      </c>
      <c r="B91" s="55" t="s">
        <v>251</v>
      </c>
      <c r="C91" s="55" t="s">
        <v>42</v>
      </c>
      <c r="D91" s="55" t="s">
        <v>181</v>
      </c>
      <c r="E91" s="56">
        <v>5113.5108985302168</v>
      </c>
    </row>
    <row r="92" spans="1:5">
      <c r="A92" s="55" t="s">
        <v>252</v>
      </c>
      <c r="B92" s="55" t="s">
        <v>141</v>
      </c>
      <c r="C92" s="55" t="s">
        <v>41</v>
      </c>
      <c r="D92" s="55" t="s">
        <v>113</v>
      </c>
      <c r="E92" s="56">
        <v>4770.9437081599999</v>
      </c>
    </row>
    <row r="93" spans="1:5">
      <c r="A93" s="55" t="s">
        <v>253</v>
      </c>
      <c r="B93" s="55" t="s">
        <v>254</v>
      </c>
      <c r="C93" s="55" t="s">
        <v>42</v>
      </c>
      <c r="D93" s="55" t="s">
        <v>181</v>
      </c>
      <c r="E93" s="56">
        <v>4758.855503372718</v>
      </c>
    </row>
    <row r="94" spans="1:5">
      <c r="A94" s="55" t="s">
        <v>255</v>
      </c>
      <c r="B94" s="55" t="s">
        <v>256</v>
      </c>
      <c r="C94" s="55" t="s">
        <v>42</v>
      </c>
      <c r="D94" s="55" t="s">
        <v>181</v>
      </c>
      <c r="E94" s="56">
        <v>4730.1761813355197</v>
      </c>
    </row>
    <row r="95" spans="1:5">
      <c r="A95" s="55" t="s">
        <v>257</v>
      </c>
      <c r="B95" s="55" t="s">
        <v>258</v>
      </c>
      <c r="C95" s="55" t="s">
        <v>43</v>
      </c>
      <c r="D95" s="55" t="s">
        <v>169</v>
      </c>
      <c r="E95" s="56">
        <v>4685.3672795292841</v>
      </c>
    </row>
    <row r="96" spans="1:5">
      <c r="A96" s="55" t="s">
        <v>259</v>
      </c>
      <c r="B96" s="55" t="s">
        <v>260</v>
      </c>
      <c r="C96" s="55" t="s">
        <v>42</v>
      </c>
      <c r="D96" s="55" t="s">
        <v>181</v>
      </c>
      <c r="E96" s="56">
        <v>4670.9055824586421</v>
      </c>
    </row>
    <row r="97" spans="1:5">
      <c r="A97" s="55" t="s">
        <v>261</v>
      </c>
      <c r="B97" s="55" t="s">
        <v>262</v>
      </c>
      <c r="C97" s="55" t="s">
        <v>42</v>
      </c>
      <c r="D97" s="55" t="s">
        <v>181</v>
      </c>
      <c r="E97" s="56">
        <v>4649.8740796313587</v>
      </c>
    </row>
    <row r="98" spans="1:5">
      <c r="A98" s="55" t="s">
        <v>263</v>
      </c>
      <c r="B98" s="55" t="s">
        <v>264</v>
      </c>
      <c r="C98" s="55" t="s">
        <v>42</v>
      </c>
      <c r="D98" s="55" t="s">
        <v>181</v>
      </c>
      <c r="E98" s="56">
        <v>4540.8926558899993</v>
      </c>
    </row>
    <row r="99" spans="1:5">
      <c r="A99" s="55" t="s">
        <v>265</v>
      </c>
      <c r="B99" s="55" t="s">
        <v>266</v>
      </c>
      <c r="C99" s="55" t="s">
        <v>42</v>
      </c>
      <c r="D99" s="55" t="s">
        <v>181</v>
      </c>
      <c r="E99" s="56">
        <v>4274.1749609440385</v>
      </c>
    </row>
    <row r="100" spans="1:5">
      <c r="A100" s="55" t="s">
        <v>267</v>
      </c>
      <c r="B100" s="55" t="s">
        <v>268</v>
      </c>
      <c r="C100" s="55" t="s">
        <v>42</v>
      </c>
      <c r="D100" s="55" t="s">
        <v>181</v>
      </c>
      <c r="E100" s="56">
        <v>4103.055006122082</v>
      </c>
    </row>
    <row r="101" spans="1:5">
      <c r="A101" s="55" t="s">
        <v>269</v>
      </c>
      <c r="B101" s="55" t="s">
        <v>270</v>
      </c>
      <c r="C101" s="55" t="s">
        <v>42</v>
      </c>
      <c r="D101" s="55" t="s">
        <v>181</v>
      </c>
      <c r="E101" s="56">
        <v>4026.5768140228797</v>
      </c>
    </row>
    <row r="102" spans="1:5">
      <c r="A102" s="55" t="s">
        <v>271</v>
      </c>
      <c r="B102" s="55" t="s">
        <v>272</v>
      </c>
      <c r="C102" s="55" t="s">
        <v>41</v>
      </c>
      <c r="D102" s="55" t="s">
        <v>81</v>
      </c>
      <c r="E102" s="56">
        <v>3903.2762796027682</v>
      </c>
    </row>
    <row r="103" spans="1:5">
      <c r="A103" s="55" t="s">
        <v>273</v>
      </c>
      <c r="B103" s="55" t="s">
        <v>274</v>
      </c>
      <c r="C103" s="55" t="s">
        <v>42</v>
      </c>
      <c r="D103" s="55" t="s">
        <v>113</v>
      </c>
      <c r="E103" s="56">
        <v>3839.1187651599994</v>
      </c>
    </row>
    <row r="104" spans="1:5">
      <c r="A104" s="55" t="s">
        <v>275</v>
      </c>
      <c r="B104" s="55" t="s">
        <v>251</v>
      </c>
      <c r="C104" s="55" t="s">
        <v>42</v>
      </c>
      <c r="D104" s="55" t="s">
        <v>181</v>
      </c>
      <c r="E104" s="56">
        <v>3739.7835936508804</v>
      </c>
    </row>
    <row r="105" spans="1:5">
      <c r="A105" s="55" t="s">
        <v>276</v>
      </c>
      <c r="B105" s="55" t="s">
        <v>171</v>
      </c>
      <c r="C105" s="55" t="s">
        <v>41</v>
      </c>
      <c r="D105" s="55" t="s">
        <v>113</v>
      </c>
      <c r="E105" s="56">
        <v>3697.4043574637667</v>
      </c>
    </row>
    <row r="106" spans="1:5">
      <c r="A106" s="55" t="s">
        <v>277</v>
      </c>
      <c r="B106" s="55" t="s">
        <v>278</v>
      </c>
      <c r="C106" s="55" t="s">
        <v>42</v>
      </c>
      <c r="D106" s="55" t="s">
        <v>181</v>
      </c>
      <c r="E106" s="56">
        <v>3634.951302981985</v>
      </c>
    </row>
    <row r="107" spans="1:5">
      <c r="A107" s="55" t="s">
        <v>279</v>
      </c>
      <c r="B107" s="55" t="s">
        <v>280</v>
      </c>
      <c r="C107" s="55" t="s">
        <v>42</v>
      </c>
      <c r="D107" s="55" t="s">
        <v>181</v>
      </c>
      <c r="E107" s="56">
        <v>3475.9338309086411</v>
      </c>
    </row>
    <row r="108" spans="1:5">
      <c r="A108" s="55" t="s">
        <v>281</v>
      </c>
      <c r="B108" s="55" t="s">
        <v>282</v>
      </c>
      <c r="C108" s="55" t="s">
        <v>42</v>
      </c>
      <c r="D108" s="55" t="s">
        <v>181</v>
      </c>
      <c r="E108" s="56">
        <v>3473.0658987049219</v>
      </c>
    </row>
    <row r="109" spans="1:5">
      <c r="A109" s="55" t="s">
        <v>283</v>
      </c>
      <c r="B109" s="55" t="s">
        <v>227</v>
      </c>
      <c r="C109" s="55" t="s">
        <v>42</v>
      </c>
      <c r="D109" s="55" t="s">
        <v>181</v>
      </c>
      <c r="E109" s="56">
        <v>3375.5562037784412</v>
      </c>
    </row>
    <row r="110" spans="1:5">
      <c r="A110" s="55" t="s">
        <v>284</v>
      </c>
      <c r="B110" s="55" t="s">
        <v>285</v>
      </c>
      <c r="C110" s="55" t="s">
        <v>42</v>
      </c>
      <c r="D110" s="55" t="s">
        <v>181</v>
      </c>
      <c r="E110" s="56">
        <v>3348.7888365437202</v>
      </c>
    </row>
    <row r="111" spans="1:5">
      <c r="A111" s="55" t="s">
        <v>286</v>
      </c>
      <c r="B111" s="55" t="s">
        <v>112</v>
      </c>
      <c r="C111" s="55" t="s">
        <v>43</v>
      </c>
      <c r="D111" s="55" t="s">
        <v>89</v>
      </c>
      <c r="E111" s="56">
        <v>3339.660595712</v>
      </c>
    </row>
    <row r="112" spans="1:5">
      <c r="A112" s="55" t="s">
        <v>287</v>
      </c>
      <c r="B112" s="55" t="s">
        <v>282</v>
      </c>
      <c r="C112" s="55" t="s">
        <v>42</v>
      </c>
      <c r="D112" s="55" t="s">
        <v>181</v>
      </c>
      <c r="E112" s="56">
        <v>3220.6878647775616</v>
      </c>
    </row>
    <row r="113" spans="1:5">
      <c r="A113" s="55" t="s">
        <v>288</v>
      </c>
      <c r="B113" s="55" t="s">
        <v>289</v>
      </c>
      <c r="C113" s="55" t="s">
        <v>41</v>
      </c>
      <c r="D113" s="55" t="s">
        <v>117</v>
      </c>
      <c r="E113" s="56">
        <v>3164.0530891032213</v>
      </c>
    </row>
    <row r="114" spans="1:5">
      <c r="A114" s="55" t="s">
        <v>290</v>
      </c>
      <c r="B114" s="55" t="s">
        <v>291</v>
      </c>
      <c r="C114" s="55" t="s">
        <v>42</v>
      </c>
      <c r="D114" s="55" t="s">
        <v>181</v>
      </c>
      <c r="E114" s="56">
        <v>3062.9515935729619</v>
      </c>
    </row>
    <row r="115" spans="1:5">
      <c r="A115" s="55" t="s">
        <v>292</v>
      </c>
      <c r="B115" s="55" t="s">
        <v>293</v>
      </c>
      <c r="C115" s="55" t="s">
        <v>42</v>
      </c>
      <c r="D115" s="55" t="s">
        <v>181</v>
      </c>
      <c r="E115" s="56">
        <v>3059.1276839679995</v>
      </c>
    </row>
    <row r="116" spans="1:5">
      <c r="A116" s="55" t="s">
        <v>294</v>
      </c>
      <c r="B116" s="55" t="s">
        <v>278</v>
      </c>
      <c r="C116" s="55" t="s">
        <v>42</v>
      </c>
      <c r="D116" s="55" t="s">
        <v>181</v>
      </c>
      <c r="E116" s="56">
        <v>2884.1838195410805</v>
      </c>
    </row>
    <row r="117" spans="1:5">
      <c r="A117" s="55" t="s">
        <v>295</v>
      </c>
      <c r="B117" s="55" t="s">
        <v>251</v>
      </c>
      <c r="C117" s="55" t="s">
        <v>42</v>
      </c>
      <c r="D117" s="55" t="s">
        <v>181</v>
      </c>
      <c r="E117" s="56">
        <v>2866.0202489175208</v>
      </c>
    </row>
    <row r="118" spans="1:5">
      <c r="A118" s="55" t="s">
        <v>296</v>
      </c>
      <c r="B118" s="55" t="s">
        <v>297</v>
      </c>
      <c r="C118" s="55" t="s">
        <v>42</v>
      </c>
      <c r="D118" s="55" t="s">
        <v>181</v>
      </c>
      <c r="E118" s="56">
        <v>2847.8566782939597</v>
      </c>
    </row>
    <row r="119" spans="1:5">
      <c r="A119" s="55" t="s">
        <v>298</v>
      </c>
      <c r="B119" s="55" t="s">
        <v>278</v>
      </c>
      <c r="C119" s="55" t="s">
        <v>42</v>
      </c>
      <c r="D119" s="55" t="s">
        <v>181</v>
      </c>
      <c r="E119" s="56">
        <v>2841.1648364852795</v>
      </c>
    </row>
    <row r="120" spans="1:5">
      <c r="A120" s="55" t="s">
        <v>299</v>
      </c>
      <c r="B120" s="55" t="s">
        <v>300</v>
      </c>
      <c r="C120" s="55" t="s">
        <v>186</v>
      </c>
      <c r="D120" s="55" t="s">
        <v>92</v>
      </c>
      <c r="E120" s="56">
        <v>2832.1763168668385</v>
      </c>
    </row>
    <row r="121" spans="1:5">
      <c r="A121" s="55" t="s">
        <v>301</v>
      </c>
      <c r="B121" s="55" t="s">
        <v>302</v>
      </c>
      <c r="C121" s="55" t="s">
        <v>41</v>
      </c>
      <c r="D121" s="55" t="s">
        <v>117</v>
      </c>
      <c r="E121" s="56">
        <v>2772.8562368205985</v>
      </c>
    </row>
    <row r="122" spans="1:5">
      <c r="A122" s="55" t="s">
        <v>303</v>
      </c>
      <c r="B122" s="55" t="s">
        <v>304</v>
      </c>
      <c r="C122" s="55" t="s">
        <v>42</v>
      </c>
      <c r="D122" s="55" t="s">
        <v>181</v>
      </c>
      <c r="E122" s="56">
        <v>2745.5670963612797</v>
      </c>
    </row>
    <row r="123" spans="1:5">
      <c r="A123" s="55" t="s">
        <v>305</v>
      </c>
      <c r="B123" s="55" t="s">
        <v>293</v>
      </c>
      <c r="C123" s="55" t="s">
        <v>42</v>
      </c>
      <c r="D123" s="55" t="s">
        <v>181</v>
      </c>
      <c r="E123" s="56">
        <v>2740.78720935508</v>
      </c>
    </row>
    <row r="124" spans="1:5">
      <c r="A124" s="55" t="s">
        <v>306</v>
      </c>
      <c r="B124" s="55" t="s">
        <v>307</v>
      </c>
      <c r="C124" s="55" t="s">
        <v>44</v>
      </c>
      <c r="D124" s="55" t="s">
        <v>181</v>
      </c>
      <c r="E124" s="56">
        <v>2702.5481133054773</v>
      </c>
    </row>
    <row r="125" spans="1:5">
      <c r="A125" s="55" t="s">
        <v>308</v>
      </c>
      <c r="B125" s="55" t="s">
        <v>156</v>
      </c>
      <c r="C125" s="55" t="s">
        <v>42</v>
      </c>
      <c r="D125" s="55" t="s">
        <v>181</v>
      </c>
      <c r="E125" s="56">
        <v>2676.736723472</v>
      </c>
    </row>
    <row r="126" spans="1:5">
      <c r="A126" s="55" t="s">
        <v>309</v>
      </c>
      <c r="B126" s="55" t="s">
        <v>278</v>
      </c>
      <c r="C126" s="55" t="s">
        <v>42</v>
      </c>
      <c r="D126" s="55" t="s">
        <v>181</v>
      </c>
      <c r="E126" s="56">
        <v>2650.9253336385182</v>
      </c>
    </row>
    <row r="127" spans="1:5">
      <c r="A127" s="55" t="s">
        <v>310</v>
      </c>
      <c r="B127" s="55" t="s">
        <v>278</v>
      </c>
      <c r="C127" s="55" t="s">
        <v>42</v>
      </c>
      <c r="D127" s="55" t="s">
        <v>181</v>
      </c>
      <c r="E127" s="56">
        <v>2636.5856726199195</v>
      </c>
    </row>
    <row r="128" spans="1:5">
      <c r="A128" s="55" t="s">
        <v>311</v>
      </c>
      <c r="B128" s="55" t="s">
        <v>291</v>
      </c>
      <c r="C128" s="55" t="s">
        <v>42</v>
      </c>
      <c r="D128" s="55" t="s">
        <v>181</v>
      </c>
      <c r="E128" s="56">
        <v>2634.6737178174417</v>
      </c>
    </row>
    <row r="129" spans="1:5">
      <c r="A129" s="55" t="s">
        <v>312</v>
      </c>
      <c r="B129" s="55" t="s">
        <v>313</v>
      </c>
      <c r="C129" s="55" t="s">
        <v>42</v>
      </c>
      <c r="D129" s="55" t="s">
        <v>181</v>
      </c>
      <c r="E129" s="56">
        <v>2616.5101471938797</v>
      </c>
    </row>
    <row r="130" spans="1:5">
      <c r="A130" s="55" t="s">
        <v>314</v>
      </c>
      <c r="B130" s="55" t="s">
        <v>315</v>
      </c>
      <c r="C130" s="55" t="s">
        <v>186</v>
      </c>
      <c r="D130" s="55" t="s">
        <v>92</v>
      </c>
      <c r="E130" s="56">
        <v>2605.8415523300255</v>
      </c>
    </row>
    <row r="131" spans="1:5">
      <c r="A131" s="55" t="s">
        <v>316</v>
      </c>
      <c r="B131" s="55" t="s">
        <v>156</v>
      </c>
      <c r="C131" s="55" t="s">
        <v>42</v>
      </c>
      <c r="D131" s="55" t="s">
        <v>181</v>
      </c>
      <c r="E131" s="56">
        <v>2521.86838447112</v>
      </c>
    </row>
    <row r="132" spans="1:5">
      <c r="A132" s="55" t="s">
        <v>317</v>
      </c>
      <c r="B132" s="55" t="s">
        <v>318</v>
      </c>
      <c r="C132" s="55" t="s">
        <v>42</v>
      </c>
      <c r="D132" s="55" t="s">
        <v>181</v>
      </c>
      <c r="E132" s="56">
        <v>2497.0129720388795</v>
      </c>
    </row>
    <row r="133" spans="1:5">
      <c r="A133" s="55" t="s">
        <v>319</v>
      </c>
      <c r="B133" s="55" t="s">
        <v>227</v>
      </c>
      <c r="C133" s="55" t="s">
        <v>42</v>
      </c>
      <c r="D133" s="55" t="s">
        <v>181</v>
      </c>
      <c r="E133" s="56">
        <v>2496.0569946376381</v>
      </c>
    </row>
    <row r="134" spans="1:5">
      <c r="A134" s="55" t="s">
        <v>320</v>
      </c>
      <c r="B134" s="55" t="s">
        <v>321</v>
      </c>
      <c r="C134" s="55" t="s">
        <v>42</v>
      </c>
      <c r="D134" s="55" t="s">
        <v>181</v>
      </c>
      <c r="E134" s="56">
        <v>2443.4782375694381</v>
      </c>
    </row>
    <row r="135" spans="1:5">
      <c r="A135" s="55" t="s">
        <v>322</v>
      </c>
      <c r="B135" s="55" t="s">
        <v>313</v>
      </c>
      <c r="C135" s="55" t="s">
        <v>42</v>
      </c>
      <c r="D135" s="55" t="s">
        <v>181</v>
      </c>
      <c r="E135" s="56">
        <v>2435.8304183595192</v>
      </c>
    </row>
    <row r="136" spans="1:5">
      <c r="A136" s="55" t="s">
        <v>323</v>
      </c>
      <c r="B136" s="55" t="s">
        <v>321</v>
      </c>
      <c r="C136" s="55" t="s">
        <v>42</v>
      </c>
      <c r="D136" s="55" t="s">
        <v>181</v>
      </c>
      <c r="E136" s="56">
        <v>2419.5788025384409</v>
      </c>
    </row>
    <row r="137" spans="1:5">
      <c r="A137" s="55" t="s">
        <v>324</v>
      </c>
      <c r="B137" s="55" t="s">
        <v>156</v>
      </c>
      <c r="C137" s="55" t="s">
        <v>42</v>
      </c>
      <c r="D137" s="55" t="s">
        <v>181</v>
      </c>
      <c r="E137" s="56">
        <v>2405.2391415198408</v>
      </c>
    </row>
    <row r="138" spans="1:5">
      <c r="A138" s="55" t="s">
        <v>325</v>
      </c>
      <c r="B138" s="55" t="s">
        <v>326</v>
      </c>
      <c r="C138" s="55" t="s">
        <v>42</v>
      </c>
      <c r="D138" s="55" t="s">
        <v>181</v>
      </c>
      <c r="E138" s="56">
        <v>2334.4968138280806</v>
      </c>
    </row>
    <row r="139" spans="1:5">
      <c r="A139" s="55" t="s">
        <v>327</v>
      </c>
      <c r="B139" s="55" t="s">
        <v>326</v>
      </c>
      <c r="C139" s="55" t="s">
        <v>42</v>
      </c>
      <c r="D139" s="55" t="s">
        <v>181</v>
      </c>
      <c r="E139" s="56">
        <v>2333.5408364268401</v>
      </c>
    </row>
    <row r="140" spans="1:5">
      <c r="A140" s="55" t="s">
        <v>328</v>
      </c>
      <c r="B140" s="55" t="s">
        <v>108</v>
      </c>
      <c r="C140" s="55" t="s">
        <v>42</v>
      </c>
      <c r="D140" s="55" t="s">
        <v>181</v>
      </c>
      <c r="E140" s="56">
        <v>2323.0250850131993</v>
      </c>
    </row>
    <row r="141" spans="1:5">
      <c r="A141" s="55" t="s">
        <v>329</v>
      </c>
      <c r="B141" s="55" t="s">
        <v>330</v>
      </c>
      <c r="C141" s="55" t="s">
        <v>42</v>
      </c>
      <c r="D141" s="55" t="s">
        <v>181</v>
      </c>
      <c r="E141" s="56">
        <v>2280.9620793586391</v>
      </c>
    </row>
    <row r="142" spans="1:5">
      <c r="A142" s="55" t="s">
        <v>331</v>
      </c>
      <c r="B142" s="55" t="s">
        <v>332</v>
      </c>
      <c r="C142" s="55" t="s">
        <v>42</v>
      </c>
      <c r="D142" s="55" t="s">
        <v>181</v>
      </c>
      <c r="E142" s="56">
        <v>2265.6664409388</v>
      </c>
    </row>
    <row r="143" spans="1:5">
      <c r="A143" s="55" t="s">
        <v>333</v>
      </c>
      <c r="B143" s="55" t="s">
        <v>334</v>
      </c>
      <c r="C143" s="55" t="s">
        <v>42</v>
      </c>
      <c r="D143" s="55" t="s">
        <v>181</v>
      </c>
      <c r="E143" s="56">
        <v>2198.7480228519994</v>
      </c>
    </row>
    <row r="144" spans="1:5">
      <c r="A144" s="55" t="s">
        <v>335</v>
      </c>
      <c r="B144" s="55" t="s">
        <v>336</v>
      </c>
      <c r="C144" s="55" t="s">
        <v>42</v>
      </c>
      <c r="D144" s="55" t="s">
        <v>181</v>
      </c>
      <c r="E144" s="56">
        <v>2188.2322714383604</v>
      </c>
    </row>
    <row r="145" spans="1:5">
      <c r="A145" s="55" t="s">
        <v>337</v>
      </c>
      <c r="B145" s="55" t="s">
        <v>278</v>
      </c>
      <c r="C145" s="55" t="s">
        <v>42</v>
      </c>
      <c r="D145" s="55" t="s">
        <v>181</v>
      </c>
      <c r="E145" s="56">
        <v>2160.5089268023994</v>
      </c>
    </row>
    <row r="146" spans="1:5">
      <c r="A146" s="55" t="s">
        <v>338</v>
      </c>
      <c r="B146" s="55" t="s">
        <v>245</v>
      </c>
      <c r="C146" s="55" t="s">
        <v>42</v>
      </c>
      <c r="D146" s="55" t="s">
        <v>181</v>
      </c>
      <c r="E146" s="56">
        <v>2104.1062601292406</v>
      </c>
    </row>
    <row r="147" spans="1:5">
      <c r="A147" s="55" t="s">
        <v>339</v>
      </c>
      <c r="B147" s="55" t="s">
        <v>278</v>
      </c>
      <c r="C147" s="55" t="s">
        <v>42</v>
      </c>
      <c r="D147" s="55" t="s">
        <v>181</v>
      </c>
      <c r="E147" s="56">
        <v>2092.6345313143593</v>
      </c>
    </row>
    <row r="148" spans="1:5">
      <c r="A148" s="55" t="s">
        <v>340</v>
      </c>
      <c r="B148" s="55" t="s">
        <v>341</v>
      </c>
      <c r="C148" s="55" t="s">
        <v>42</v>
      </c>
      <c r="D148" s="55" t="s">
        <v>181</v>
      </c>
      <c r="E148" s="56">
        <v>2085.9426895056799</v>
      </c>
    </row>
    <row r="149" spans="1:5">
      <c r="A149" s="55" t="s">
        <v>342</v>
      </c>
      <c r="B149" s="55" t="s">
        <v>278</v>
      </c>
      <c r="C149" s="55" t="s">
        <v>42</v>
      </c>
      <c r="D149" s="55" t="s">
        <v>181</v>
      </c>
      <c r="E149" s="56">
        <v>2082.1187799007193</v>
      </c>
    </row>
    <row r="150" spans="1:5">
      <c r="A150" s="55" t="s">
        <v>343</v>
      </c>
      <c r="B150" s="55" t="s">
        <v>264</v>
      </c>
      <c r="C150" s="55" t="s">
        <v>42</v>
      </c>
      <c r="D150" s="55" t="s">
        <v>92</v>
      </c>
      <c r="E150" s="56">
        <v>2074.5534688452626</v>
      </c>
    </row>
    <row r="151" spans="1:5">
      <c r="A151" s="55" t="s">
        <v>344</v>
      </c>
      <c r="B151" s="55" t="s">
        <v>345</v>
      </c>
      <c r="C151" s="55" t="s">
        <v>42</v>
      </c>
      <c r="D151" s="55" t="s">
        <v>181</v>
      </c>
      <c r="E151" s="56">
        <v>2068.7350962833598</v>
      </c>
    </row>
    <row r="152" spans="1:5">
      <c r="A152" s="55" t="s">
        <v>346</v>
      </c>
      <c r="B152" s="55" t="s">
        <v>278</v>
      </c>
      <c r="C152" s="55" t="s">
        <v>42</v>
      </c>
      <c r="D152" s="55" t="s">
        <v>181</v>
      </c>
      <c r="E152" s="56">
        <v>2055.3514126660007</v>
      </c>
    </row>
    <row r="153" spans="1:5">
      <c r="A153" s="55" t="s">
        <v>347</v>
      </c>
      <c r="B153" s="55" t="s">
        <v>293</v>
      </c>
      <c r="C153" s="55" t="s">
        <v>42</v>
      </c>
      <c r="D153" s="55" t="s">
        <v>181</v>
      </c>
      <c r="E153" s="56">
        <v>2034.3199098387197</v>
      </c>
    </row>
    <row r="154" spans="1:5">
      <c r="A154" s="55" t="s">
        <v>348</v>
      </c>
      <c r="B154" s="55" t="s">
        <v>349</v>
      </c>
      <c r="C154" s="55" t="s">
        <v>44</v>
      </c>
      <c r="D154" s="55" t="s">
        <v>169</v>
      </c>
      <c r="E154" s="56">
        <v>2002.2531564165647</v>
      </c>
    </row>
    <row r="155" spans="1:5">
      <c r="A155" s="55" t="s">
        <v>350</v>
      </c>
      <c r="B155" s="55" t="s">
        <v>278</v>
      </c>
      <c r="C155" s="55" t="s">
        <v>42</v>
      </c>
      <c r="D155" s="55" t="s">
        <v>181</v>
      </c>
      <c r="E155" s="56">
        <v>1982.6971301717599</v>
      </c>
    </row>
    <row r="156" spans="1:5">
      <c r="A156" s="55" t="s">
        <v>351</v>
      </c>
      <c r="B156" s="55" t="s">
        <v>352</v>
      </c>
      <c r="C156" s="55" t="s">
        <v>42</v>
      </c>
      <c r="D156" s="55" t="s">
        <v>181</v>
      </c>
      <c r="E156" s="56">
        <v>1979.8291979680382</v>
      </c>
    </row>
    <row r="157" spans="1:5">
      <c r="A157" s="55" t="s">
        <v>353</v>
      </c>
      <c r="B157" s="55" t="s">
        <v>332</v>
      </c>
      <c r="C157" s="55" t="s">
        <v>42</v>
      </c>
      <c r="D157" s="55" t="s">
        <v>181</v>
      </c>
      <c r="E157" s="56">
        <v>1960.70964994324</v>
      </c>
    </row>
    <row r="158" spans="1:5">
      <c r="A158" s="55" t="s">
        <v>354</v>
      </c>
      <c r="B158" s="55" t="s">
        <v>156</v>
      </c>
      <c r="C158" s="55" t="s">
        <v>42</v>
      </c>
      <c r="D158" s="55" t="s">
        <v>181</v>
      </c>
      <c r="E158" s="56">
        <v>1932.9863053072802</v>
      </c>
    </row>
    <row r="159" spans="1:5">
      <c r="A159" s="55" t="s">
        <v>355</v>
      </c>
      <c r="B159" s="55" t="s">
        <v>356</v>
      </c>
      <c r="C159" s="55" t="s">
        <v>42</v>
      </c>
      <c r="D159" s="55" t="s">
        <v>181</v>
      </c>
      <c r="E159" s="56">
        <v>1906.2189380725606</v>
      </c>
    </row>
    <row r="160" spans="1:5">
      <c r="A160" s="55" t="s">
        <v>357</v>
      </c>
      <c r="B160" s="55" t="s">
        <v>278</v>
      </c>
      <c r="C160" s="55" t="s">
        <v>42</v>
      </c>
      <c r="D160" s="55" t="s">
        <v>181</v>
      </c>
      <c r="E160" s="56">
        <v>1876.5836386341198</v>
      </c>
    </row>
    <row r="161" spans="1:5">
      <c r="A161" s="55" t="s">
        <v>358</v>
      </c>
      <c r="B161" s="55" t="s">
        <v>119</v>
      </c>
      <c r="C161" s="55" t="s">
        <v>41</v>
      </c>
      <c r="D161" s="55" t="s">
        <v>126</v>
      </c>
      <c r="E161" s="56">
        <v>1860.4373065112388</v>
      </c>
    </row>
    <row r="162" spans="1:5">
      <c r="A162" s="55" t="s">
        <v>359</v>
      </c>
      <c r="B162" s="55" t="s">
        <v>264</v>
      </c>
      <c r="C162" s="55" t="s">
        <v>42</v>
      </c>
      <c r="D162" s="55" t="s">
        <v>181</v>
      </c>
      <c r="E162" s="56">
        <v>1850.77224880064</v>
      </c>
    </row>
    <row r="163" spans="1:5">
      <c r="A163" s="55" t="s">
        <v>360</v>
      </c>
      <c r="B163" s="55" t="s">
        <v>361</v>
      </c>
      <c r="C163" s="55" t="s">
        <v>42</v>
      </c>
      <c r="D163" s="55" t="s">
        <v>181</v>
      </c>
      <c r="E163" s="56">
        <v>1835.4766103807999</v>
      </c>
    </row>
    <row r="164" spans="1:5">
      <c r="A164" s="55" t="s">
        <v>362</v>
      </c>
      <c r="B164" s="55" t="s">
        <v>293</v>
      </c>
      <c r="C164" s="55" t="s">
        <v>42</v>
      </c>
      <c r="D164" s="55" t="s">
        <v>181</v>
      </c>
      <c r="E164" s="56">
        <v>1773.3380793002</v>
      </c>
    </row>
    <row r="165" spans="1:5">
      <c r="A165" s="55" t="s">
        <v>363</v>
      </c>
      <c r="B165" s="55" t="s">
        <v>364</v>
      </c>
      <c r="C165" s="55" t="s">
        <v>43</v>
      </c>
      <c r="D165" s="55" t="s">
        <v>113</v>
      </c>
      <c r="E165" s="56">
        <v>1740.3039183529588</v>
      </c>
    </row>
    <row r="166" spans="1:5">
      <c r="A166" s="55" t="s">
        <v>365</v>
      </c>
      <c r="B166" s="55" t="s">
        <v>156</v>
      </c>
      <c r="C166" s="55" t="s">
        <v>42</v>
      </c>
      <c r="D166" s="55" t="s">
        <v>181</v>
      </c>
      <c r="E166" s="56">
        <v>1713.1115030220801</v>
      </c>
    </row>
    <row r="167" spans="1:5">
      <c r="A167" s="55" t="s">
        <v>366</v>
      </c>
      <c r="B167" s="55" t="s">
        <v>367</v>
      </c>
      <c r="C167" s="55" t="s">
        <v>42</v>
      </c>
      <c r="D167" s="55" t="s">
        <v>181</v>
      </c>
      <c r="E167" s="56">
        <v>1713.1115030220794</v>
      </c>
    </row>
    <row r="168" spans="1:5">
      <c r="A168" s="55" t="s">
        <v>368</v>
      </c>
      <c r="B168" s="55" t="s">
        <v>229</v>
      </c>
      <c r="C168" s="55" t="s">
        <v>42</v>
      </c>
      <c r="D168" s="55" t="s">
        <v>181</v>
      </c>
      <c r="E168" s="56">
        <v>1689.2120679910802</v>
      </c>
    </row>
    <row r="169" spans="1:5">
      <c r="A169" s="55" t="s">
        <v>369</v>
      </c>
      <c r="B169" s="55" t="s">
        <v>321</v>
      </c>
      <c r="C169" s="55" t="s">
        <v>42</v>
      </c>
      <c r="D169" s="55" t="s">
        <v>181</v>
      </c>
      <c r="E169" s="56">
        <v>1669.1365425650422</v>
      </c>
    </row>
    <row r="170" spans="1:5">
      <c r="A170" s="55" t="s">
        <v>370</v>
      </c>
      <c r="B170" s="55" t="s">
        <v>371</v>
      </c>
      <c r="C170" s="55" t="s">
        <v>43</v>
      </c>
      <c r="D170" s="55" t="s">
        <v>117</v>
      </c>
      <c r="E170" s="56">
        <v>1665.0726185992969</v>
      </c>
    </row>
    <row r="171" spans="1:5">
      <c r="A171" s="55" t="s">
        <v>372</v>
      </c>
      <c r="B171" s="55" t="s">
        <v>373</v>
      </c>
      <c r="C171" s="55" t="s">
        <v>43</v>
      </c>
      <c r="D171" s="55" t="s">
        <v>169</v>
      </c>
      <c r="E171" s="56">
        <v>1639.285463369486</v>
      </c>
    </row>
    <row r="172" spans="1:5">
      <c r="A172" s="55" t="s">
        <v>374</v>
      </c>
      <c r="B172" s="55" t="s">
        <v>375</v>
      </c>
      <c r="C172" s="55" t="s">
        <v>42</v>
      </c>
      <c r="D172" s="55" t="s">
        <v>181</v>
      </c>
      <c r="E172" s="56">
        <v>1637.5892883241204</v>
      </c>
    </row>
    <row r="173" spans="1:5">
      <c r="A173" s="55" t="s">
        <v>376</v>
      </c>
      <c r="B173" s="55" t="s">
        <v>341</v>
      </c>
      <c r="C173" s="55" t="s">
        <v>42</v>
      </c>
      <c r="D173" s="55" t="s">
        <v>181</v>
      </c>
      <c r="E173" s="56">
        <v>1633.7653787191591</v>
      </c>
    </row>
    <row r="174" spans="1:5">
      <c r="A174" s="55" t="s">
        <v>377</v>
      </c>
      <c r="B174" s="55" t="s">
        <v>378</v>
      </c>
      <c r="C174" s="55" t="s">
        <v>42</v>
      </c>
      <c r="D174" s="55" t="s">
        <v>181</v>
      </c>
      <c r="E174" s="56">
        <v>1617.5137628980804</v>
      </c>
    </row>
    <row r="175" spans="1:5">
      <c r="A175" s="55" t="s">
        <v>379</v>
      </c>
      <c r="B175" s="55" t="s">
        <v>380</v>
      </c>
      <c r="C175" s="55" t="s">
        <v>42</v>
      </c>
      <c r="D175" s="55" t="s">
        <v>181</v>
      </c>
      <c r="E175" s="56">
        <v>1590.7463956633601</v>
      </c>
    </row>
    <row r="176" spans="1:5">
      <c r="A176" s="55" t="s">
        <v>381</v>
      </c>
      <c r="B176" s="55" t="s">
        <v>156</v>
      </c>
      <c r="C176" s="55" t="s">
        <v>42</v>
      </c>
      <c r="D176" s="55" t="s">
        <v>181</v>
      </c>
      <c r="E176" s="56">
        <v>1585.0105312559206</v>
      </c>
    </row>
    <row r="177" spans="1:5">
      <c r="A177" s="55" t="s">
        <v>382</v>
      </c>
      <c r="B177" s="55" t="s">
        <v>383</v>
      </c>
      <c r="C177" s="55" t="s">
        <v>42</v>
      </c>
      <c r="D177" s="55" t="s">
        <v>181</v>
      </c>
      <c r="E177" s="56">
        <v>1547.7274126075599</v>
      </c>
    </row>
    <row r="178" spans="1:5">
      <c r="A178" s="55" t="s">
        <v>384</v>
      </c>
      <c r="B178" s="55" t="s">
        <v>385</v>
      </c>
      <c r="C178" s="55" t="s">
        <v>42</v>
      </c>
      <c r="D178" s="55" t="s">
        <v>181</v>
      </c>
      <c r="E178" s="56">
        <v>1525.7399323790396</v>
      </c>
    </row>
    <row r="179" spans="1:5">
      <c r="A179" s="55" t="s">
        <v>386</v>
      </c>
      <c r="B179" s="55" t="s">
        <v>387</v>
      </c>
      <c r="C179" s="55" t="s">
        <v>42</v>
      </c>
      <c r="D179" s="55" t="s">
        <v>181</v>
      </c>
      <c r="E179" s="56">
        <v>1496.1046329405995</v>
      </c>
    </row>
    <row r="180" spans="1:5">
      <c r="A180" s="55" t="s">
        <v>388</v>
      </c>
      <c r="B180" s="55" t="s">
        <v>389</v>
      </c>
      <c r="C180" s="55" t="s">
        <v>42</v>
      </c>
      <c r="D180" s="55" t="s">
        <v>181</v>
      </c>
      <c r="E180" s="56">
        <v>1483.6769267244799</v>
      </c>
    </row>
    <row r="181" spans="1:5">
      <c r="A181" s="55" t="s">
        <v>390</v>
      </c>
      <c r="B181" s="55" t="s">
        <v>158</v>
      </c>
      <c r="C181" s="55" t="s">
        <v>43</v>
      </c>
      <c r="D181" s="55" t="s">
        <v>117</v>
      </c>
      <c r="E181" s="56">
        <v>1478.2080741513116</v>
      </c>
    </row>
    <row r="182" spans="1:5">
      <c r="A182" s="55" t="s">
        <v>391</v>
      </c>
      <c r="B182" s="55" t="s">
        <v>392</v>
      </c>
      <c r="C182" s="55" t="s">
        <v>42</v>
      </c>
      <c r="D182" s="55" t="s">
        <v>169</v>
      </c>
      <c r="E182" s="56">
        <v>1465.011345748637</v>
      </c>
    </row>
    <row r="183" spans="1:5">
      <c r="A183" s="55" t="s">
        <v>393</v>
      </c>
      <c r="B183" s="55" t="s">
        <v>394</v>
      </c>
      <c r="C183" s="55" t="s">
        <v>41</v>
      </c>
      <c r="D183" s="55" t="s">
        <v>92</v>
      </c>
      <c r="E183" s="56">
        <v>1408.0107267444164</v>
      </c>
    </row>
    <row r="184" spans="1:5">
      <c r="A184" s="55" t="s">
        <v>395</v>
      </c>
      <c r="B184" s="55" t="s">
        <v>196</v>
      </c>
      <c r="C184" s="55" t="s">
        <v>41</v>
      </c>
      <c r="D184" s="55" t="s">
        <v>92</v>
      </c>
      <c r="E184" s="56">
        <v>1391.46879007914</v>
      </c>
    </row>
    <row r="185" spans="1:5">
      <c r="A185" s="55" t="s">
        <v>396</v>
      </c>
      <c r="B185" s="55" t="s">
        <v>227</v>
      </c>
      <c r="C185" s="55" t="s">
        <v>42</v>
      </c>
      <c r="D185" s="55" t="s">
        <v>181</v>
      </c>
      <c r="E185" s="56">
        <v>1361.3118193657597</v>
      </c>
    </row>
    <row r="186" spans="1:5">
      <c r="A186" s="55" t="s">
        <v>397</v>
      </c>
      <c r="B186" s="55" t="s">
        <v>398</v>
      </c>
      <c r="C186" s="55" t="s">
        <v>42</v>
      </c>
      <c r="D186" s="55" t="s">
        <v>181</v>
      </c>
      <c r="E186" s="56">
        <v>1337.41238433476</v>
      </c>
    </row>
    <row r="187" spans="1:5">
      <c r="A187" s="55" t="s">
        <v>399</v>
      </c>
      <c r="B187" s="55" t="s">
        <v>115</v>
      </c>
      <c r="C187" s="55" t="s">
        <v>44</v>
      </c>
      <c r="D187" s="55" t="s">
        <v>117</v>
      </c>
      <c r="E187" s="56">
        <v>1336.8132163391886</v>
      </c>
    </row>
    <row r="188" spans="1:5">
      <c r="A188" s="55" t="s">
        <v>400</v>
      </c>
      <c r="B188" s="55" t="s">
        <v>401</v>
      </c>
      <c r="C188" s="55" t="s">
        <v>186</v>
      </c>
      <c r="D188" s="55" t="s">
        <v>181</v>
      </c>
      <c r="E188" s="56">
        <v>1325.94065551988</v>
      </c>
    </row>
    <row r="189" spans="1:5">
      <c r="A189" s="55" t="s">
        <v>402</v>
      </c>
      <c r="B189" s="55" t="s">
        <v>100</v>
      </c>
      <c r="C189" s="55" t="s">
        <v>43</v>
      </c>
      <c r="D189" s="55" t="s">
        <v>169</v>
      </c>
      <c r="E189" s="56">
        <v>1324.0861829324931</v>
      </c>
    </row>
    <row r="190" spans="1:5">
      <c r="A190" s="55" t="s">
        <v>403</v>
      </c>
      <c r="B190" s="55" t="s">
        <v>404</v>
      </c>
      <c r="C190" s="55" t="s">
        <v>42</v>
      </c>
      <c r="D190" s="55" t="s">
        <v>181</v>
      </c>
      <c r="E190" s="56">
        <v>1312.55697190252</v>
      </c>
    </row>
    <row r="191" spans="1:5">
      <c r="A191" s="55" t="s">
        <v>405</v>
      </c>
      <c r="B191" s="55" t="s">
        <v>110</v>
      </c>
      <c r="C191" s="55" t="s">
        <v>42</v>
      </c>
      <c r="D191" s="55" t="s">
        <v>181</v>
      </c>
      <c r="E191" s="56">
        <v>1308.802867544176</v>
      </c>
    </row>
    <row r="192" spans="1:5">
      <c r="A192" s="55" t="s">
        <v>406</v>
      </c>
      <c r="B192" s="55" t="s">
        <v>407</v>
      </c>
      <c r="C192" s="55" t="s">
        <v>42</v>
      </c>
      <c r="D192" s="55" t="s">
        <v>181</v>
      </c>
      <c r="E192" s="56">
        <v>1301.0852430876396</v>
      </c>
    </row>
    <row r="193" spans="1:5">
      <c r="A193" s="55" t="s">
        <v>408</v>
      </c>
      <c r="B193" s="55" t="s">
        <v>129</v>
      </c>
      <c r="C193" s="55" t="s">
        <v>41</v>
      </c>
      <c r="D193" s="55" t="s">
        <v>81</v>
      </c>
      <c r="E193" s="56">
        <v>1297.8236875170994</v>
      </c>
    </row>
    <row r="194" spans="1:5">
      <c r="A194" s="55" t="s">
        <v>409</v>
      </c>
      <c r="B194" s="55" t="s">
        <v>410</v>
      </c>
      <c r="C194" s="55" t="s">
        <v>42</v>
      </c>
      <c r="D194" s="55" t="s">
        <v>181</v>
      </c>
      <c r="E194" s="56">
        <v>1264.758101840521</v>
      </c>
    </row>
    <row r="195" spans="1:5">
      <c r="A195" s="55" t="s">
        <v>411</v>
      </c>
      <c r="B195" s="55" t="s">
        <v>260</v>
      </c>
      <c r="C195" s="55" t="s">
        <v>42</v>
      </c>
      <c r="D195" s="55" t="s">
        <v>181</v>
      </c>
      <c r="E195" s="56">
        <v>1249.4624634206796</v>
      </c>
    </row>
    <row r="196" spans="1:5">
      <c r="A196" s="55" t="s">
        <v>412</v>
      </c>
      <c r="B196" s="55" t="s">
        <v>313</v>
      </c>
      <c r="C196" s="55" t="s">
        <v>42</v>
      </c>
      <c r="D196" s="55" t="s">
        <v>181</v>
      </c>
      <c r="E196" s="56">
        <v>1226.5190057909199</v>
      </c>
    </row>
    <row r="197" spans="1:5">
      <c r="A197" s="55" t="s">
        <v>413</v>
      </c>
      <c r="B197" s="55" t="s">
        <v>414</v>
      </c>
      <c r="C197" s="55" t="s">
        <v>41</v>
      </c>
      <c r="D197" s="55" t="s">
        <v>135</v>
      </c>
      <c r="E197" s="56">
        <v>1203.9178263559998</v>
      </c>
    </row>
    <row r="198" spans="1:5">
      <c r="A198" s="55" t="s">
        <v>415</v>
      </c>
      <c r="B198" s="55" t="s">
        <v>156</v>
      </c>
      <c r="C198" s="55" t="s">
        <v>42</v>
      </c>
      <c r="D198" s="55" t="s">
        <v>181</v>
      </c>
      <c r="E198" s="56">
        <v>1184.4560001363595</v>
      </c>
    </row>
    <row r="199" spans="1:5">
      <c r="A199" s="55" t="s">
        <v>416</v>
      </c>
      <c r="B199" s="55" t="s">
        <v>417</v>
      </c>
      <c r="C199" s="55" t="s">
        <v>42</v>
      </c>
      <c r="D199" s="55" t="s">
        <v>169</v>
      </c>
      <c r="E199" s="56">
        <v>1136.3498364022923</v>
      </c>
    </row>
    <row r="200" spans="1:5">
      <c r="A200" s="55" t="s">
        <v>418</v>
      </c>
      <c r="B200" s="55" t="s">
        <v>304</v>
      </c>
      <c r="C200" s="55" t="s">
        <v>42</v>
      </c>
      <c r="D200" s="55" t="s">
        <v>181</v>
      </c>
      <c r="E200" s="56">
        <v>1114.66964984584</v>
      </c>
    </row>
    <row r="201" spans="1:5">
      <c r="A201" s="55" t="s">
        <v>419</v>
      </c>
      <c r="B201" s="55" t="s">
        <v>420</v>
      </c>
      <c r="C201" s="55" t="s">
        <v>42</v>
      </c>
      <c r="D201" s="55" t="s">
        <v>81</v>
      </c>
      <c r="E201" s="56">
        <v>1107.5350281566759</v>
      </c>
    </row>
    <row r="202" spans="1:5">
      <c r="A202" s="55" t="s">
        <v>421</v>
      </c>
      <c r="B202" s="55" t="s">
        <v>422</v>
      </c>
      <c r="C202" s="55" t="s">
        <v>42</v>
      </c>
      <c r="D202" s="55" t="s">
        <v>92</v>
      </c>
      <c r="E202" s="56">
        <v>1069.387552655227</v>
      </c>
    </row>
    <row r="203" spans="1:5">
      <c r="A203" s="55" t="s">
        <v>423</v>
      </c>
      <c r="B203" s="55" t="s">
        <v>330</v>
      </c>
      <c r="C203" s="55" t="s">
        <v>42</v>
      </c>
      <c r="D203" s="55" t="s">
        <v>181</v>
      </c>
      <c r="E203" s="56">
        <v>1059.2229605739196</v>
      </c>
    </row>
    <row r="204" spans="1:5">
      <c r="A204" s="55" t="s">
        <v>424</v>
      </c>
      <c r="B204" s="55" t="s">
        <v>389</v>
      </c>
      <c r="C204" s="55" t="s">
        <v>42</v>
      </c>
      <c r="D204" s="55" t="s">
        <v>92</v>
      </c>
      <c r="E204" s="56">
        <v>1042.1420099124186</v>
      </c>
    </row>
    <row r="205" spans="1:5">
      <c r="A205" s="55" t="s">
        <v>425</v>
      </c>
      <c r="B205" s="55" t="s">
        <v>426</v>
      </c>
      <c r="C205" s="55" t="s">
        <v>44</v>
      </c>
      <c r="D205" s="55" t="s">
        <v>181</v>
      </c>
      <c r="E205" s="56">
        <v>1037.8386474580918</v>
      </c>
    </row>
    <row r="206" spans="1:5">
      <c r="A206" s="55" t="s">
        <v>427</v>
      </c>
      <c r="B206" s="55" t="s">
        <v>332</v>
      </c>
      <c r="C206" s="55" t="s">
        <v>42</v>
      </c>
      <c r="D206" s="55" t="s">
        <v>181</v>
      </c>
      <c r="E206" s="56">
        <v>1034.3675481416799</v>
      </c>
    </row>
    <row r="207" spans="1:5">
      <c r="A207" s="55" t="s">
        <v>428</v>
      </c>
      <c r="B207" s="55" t="s">
        <v>112</v>
      </c>
      <c r="C207" s="55" t="s">
        <v>43</v>
      </c>
      <c r="D207" s="55" t="s">
        <v>126</v>
      </c>
      <c r="E207" s="56">
        <v>986.94034888454519</v>
      </c>
    </row>
    <row r="208" spans="1:5">
      <c r="A208" s="55" t="s">
        <v>429</v>
      </c>
      <c r="B208" s="55" t="s">
        <v>430</v>
      </c>
      <c r="C208" s="55" t="s">
        <v>42</v>
      </c>
      <c r="D208" s="55" t="s">
        <v>181</v>
      </c>
      <c r="E208" s="56">
        <v>986.56867807968001</v>
      </c>
    </row>
    <row r="209" spans="1:5">
      <c r="A209" s="55" t="s">
        <v>431</v>
      </c>
      <c r="B209" s="55" t="s">
        <v>282</v>
      </c>
      <c r="C209" s="55" t="s">
        <v>42</v>
      </c>
      <c r="D209" s="55" t="s">
        <v>181</v>
      </c>
      <c r="E209" s="56">
        <v>963.62522044991988</v>
      </c>
    </row>
    <row r="210" spans="1:5">
      <c r="A210" s="55" t="s">
        <v>432</v>
      </c>
      <c r="B210" s="55" t="s">
        <v>430</v>
      </c>
      <c r="C210" s="55" t="s">
        <v>42</v>
      </c>
      <c r="D210" s="55" t="s">
        <v>181</v>
      </c>
      <c r="E210" s="56">
        <v>934.94589841272</v>
      </c>
    </row>
    <row r="211" spans="1:5">
      <c r="A211" s="55" t="s">
        <v>433</v>
      </c>
      <c r="B211" s="55" t="s">
        <v>434</v>
      </c>
      <c r="C211" s="55" t="s">
        <v>41</v>
      </c>
      <c r="D211" s="55" t="s">
        <v>126</v>
      </c>
      <c r="E211" s="56">
        <v>914.11083874739984</v>
      </c>
    </row>
    <row r="212" spans="1:5">
      <c r="A212" s="55" t="s">
        <v>435</v>
      </c>
      <c r="B212" s="55" t="s">
        <v>436</v>
      </c>
      <c r="C212" s="55" t="s">
        <v>43</v>
      </c>
      <c r="D212" s="55" t="s">
        <v>117</v>
      </c>
      <c r="E212" s="56">
        <v>906.61199875133696</v>
      </c>
    </row>
    <row r="213" spans="1:5">
      <c r="A213" s="55" t="s">
        <v>437</v>
      </c>
      <c r="B213" s="55" t="s">
        <v>438</v>
      </c>
      <c r="C213" s="55" t="s">
        <v>42</v>
      </c>
      <c r="D213" s="55" t="s">
        <v>181</v>
      </c>
      <c r="E213" s="56">
        <v>882.36714134451995</v>
      </c>
    </row>
    <row r="214" spans="1:5">
      <c r="A214" s="55" t="s">
        <v>439</v>
      </c>
      <c r="B214" s="55" t="s">
        <v>145</v>
      </c>
      <c r="C214" s="55" t="s">
        <v>41</v>
      </c>
      <c r="D214" s="55" t="s">
        <v>117</v>
      </c>
      <c r="E214" s="56">
        <v>880.20466850249511</v>
      </c>
    </row>
    <row r="215" spans="1:5">
      <c r="A215" s="55" t="s">
        <v>440</v>
      </c>
      <c r="B215" s="55" t="s">
        <v>441</v>
      </c>
      <c r="C215" s="55" t="s">
        <v>43</v>
      </c>
      <c r="D215" s="55" t="s">
        <v>117</v>
      </c>
      <c r="E215" s="56">
        <v>856.95099138689557</v>
      </c>
    </row>
    <row r="216" spans="1:5">
      <c r="A216" s="55" t="s">
        <v>442</v>
      </c>
      <c r="B216" s="55" t="s">
        <v>443</v>
      </c>
      <c r="C216" s="55" t="s">
        <v>41</v>
      </c>
      <c r="D216" s="55" t="s">
        <v>126</v>
      </c>
      <c r="E216" s="56">
        <v>845.03897512912636</v>
      </c>
    </row>
    <row r="217" spans="1:5">
      <c r="A217" s="55" t="s">
        <v>444</v>
      </c>
      <c r="B217" s="55" t="s">
        <v>445</v>
      </c>
      <c r="C217" s="55" t="s">
        <v>44</v>
      </c>
      <c r="D217" s="55" t="s">
        <v>92</v>
      </c>
      <c r="E217" s="56">
        <v>792.06684973735673</v>
      </c>
    </row>
    <row r="218" spans="1:5">
      <c r="A218" s="55" t="s">
        <v>446</v>
      </c>
      <c r="B218" s="55" t="s">
        <v>313</v>
      </c>
      <c r="C218" s="55" t="s">
        <v>42</v>
      </c>
      <c r="D218" s="55" t="s">
        <v>181</v>
      </c>
      <c r="E218" s="56">
        <v>774.34169500439987</v>
      </c>
    </row>
    <row r="219" spans="1:5">
      <c r="A219" s="55" t="s">
        <v>447</v>
      </c>
      <c r="B219" s="55" t="s">
        <v>108</v>
      </c>
      <c r="C219" s="55" t="s">
        <v>42</v>
      </c>
      <c r="D219" s="55" t="s">
        <v>169</v>
      </c>
      <c r="E219" s="56">
        <v>768.63746762910785</v>
      </c>
    </row>
    <row r="220" spans="1:5">
      <c r="A220" s="55" t="s">
        <v>448</v>
      </c>
      <c r="B220" s="55" t="s">
        <v>330</v>
      </c>
      <c r="C220" s="55" t="s">
        <v>42</v>
      </c>
      <c r="D220" s="55" t="s">
        <v>181</v>
      </c>
      <c r="E220" s="56">
        <v>720.8069605349599</v>
      </c>
    </row>
    <row r="221" spans="1:5">
      <c r="A221" s="55" t="s">
        <v>449</v>
      </c>
      <c r="B221" s="55" t="s">
        <v>450</v>
      </c>
      <c r="C221" s="55" t="s">
        <v>42</v>
      </c>
      <c r="D221" s="55" t="s">
        <v>181</v>
      </c>
      <c r="E221" s="56">
        <v>719.85098313371986</v>
      </c>
    </row>
    <row r="222" spans="1:5">
      <c r="A222" s="55" t="s">
        <v>451</v>
      </c>
      <c r="B222" s="55" t="s">
        <v>332</v>
      </c>
      <c r="C222" s="55" t="s">
        <v>42</v>
      </c>
      <c r="D222" s="55" t="s">
        <v>181</v>
      </c>
      <c r="E222" s="56">
        <v>706.46729951636007</v>
      </c>
    </row>
    <row r="223" spans="1:5">
      <c r="A223" s="55" t="s">
        <v>294</v>
      </c>
      <c r="B223" s="55" t="s">
        <v>264</v>
      </c>
      <c r="C223" s="55" t="s">
        <v>42</v>
      </c>
      <c r="D223" s="55" t="s">
        <v>181</v>
      </c>
      <c r="E223" s="56">
        <v>696.90752550395973</v>
      </c>
    </row>
    <row r="224" spans="1:5">
      <c r="A224" s="55" t="s">
        <v>452</v>
      </c>
      <c r="B224" s="55" t="s">
        <v>108</v>
      </c>
      <c r="C224" s="55" t="s">
        <v>42</v>
      </c>
      <c r="D224" s="55" t="s">
        <v>181</v>
      </c>
      <c r="E224" s="56">
        <v>673.96406787419983</v>
      </c>
    </row>
    <row r="225" spans="1:5">
      <c r="A225" s="55" t="s">
        <v>453</v>
      </c>
      <c r="B225" s="55" t="s">
        <v>297</v>
      </c>
      <c r="C225" s="55" t="s">
        <v>42</v>
      </c>
      <c r="D225" s="55" t="s">
        <v>181</v>
      </c>
      <c r="E225" s="56">
        <v>650.0646328432</v>
      </c>
    </row>
    <row r="226" spans="1:5">
      <c r="A226" s="55" t="s">
        <v>454</v>
      </c>
      <c r="B226" s="55" t="s">
        <v>455</v>
      </c>
      <c r="C226" s="55" t="s">
        <v>42</v>
      </c>
      <c r="D226" s="55" t="s">
        <v>181</v>
      </c>
      <c r="E226" s="56">
        <v>626.16519781219995</v>
      </c>
    </row>
    <row r="227" spans="1:5">
      <c r="A227" s="55" t="s">
        <v>456</v>
      </c>
      <c r="B227" s="55" t="s">
        <v>91</v>
      </c>
      <c r="C227" s="55" t="s">
        <v>41</v>
      </c>
      <c r="D227" s="55" t="s">
        <v>117</v>
      </c>
      <c r="E227" s="56">
        <v>613.1380816134639</v>
      </c>
    </row>
    <row r="228" spans="1:5">
      <c r="A228" s="55" t="s">
        <v>457</v>
      </c>
      <c r="B228" s="55" t="s">
        <v>115</v>
      </c>
      <c r="C228" s="55" t="s">
        <v>44</v>
      </c>
      <c r="D228" s="55" t="s">
        <v>117</v>
      </c>
      <c r="E228" s="56">
        <v>591.52349923152997</v>
      </c>
    </row>
    <row r="229" spans="1:5">
      <c r="A229" s="55" t="s">
        <v>458</v>
      </c>
      <c r="B229" s="55" t="s">
        <v>443</v>
      </c>
      <c r="C229" s="55" t="s">
        <v>41</v>
      </c>
      <c r="D229" s="55" t="s">
        <v>117</v>
      </c>
      <c r="E229" s="56">
        <v>572.76353015948325</v>
      </c>
    </row>
    <row r="230" spans="1:5">
      <c r="A230" s="55" t="s">
        <v>459</v>
      </c>
      <c r="B230" s="55" t="s">
        <v>460</v>
      </c>
      <c r="C230" s="55" t="s">
        <v>41</v>
      </c>
      <c r="D230" s="55" t="s">
        <v>181</v>
      </c>
      <c r="E230" s="56">
        <v>566.89459893531989</v>
      </c>
    </row>
    <row r="231" spans="1:5">
      <c r="A231" s="55" t="s">
        <v>461</v>
      </c>
      <c r="B231" s="55" t="s">
        <v>332</v>
      </c>
      <c r="C231" s="55" t="s">
        <v>42</v>
      </c>
      <c r="D231" s="55" t="s">
        <v>181</v>
      </c>
      <c r="E231" s="56">
        <v>554.4668927191999</v>
      </c>
    </row>
    <row r="232" spans="1:5">
      <c r="A232" s="55" t="s">
        <v>462</v>
      </c>
      <c r="B232" s="55" t="s">
        <v>119</v>
      </c>
      <c r="C232" s="55" t="s">
        <v>44</v>
      </c>
      <c r="D232" s="55" t="s">
        <v>117</v>
      </c>
      <c r="E232" s="56">
        <v>537.75624546717938</v>
      </c>
    </row>
    <row r="233" spans="1:5">
      <c r="A233" s="55" t="s">
        <v>463</v>
      </c>
      <c r="B233" s="55" t="s">
        <v>227</v>
      </c>
      <c r="C233" s="55" t="s">
        <v>42</v>
      </c>
      <c r="D233" s="55" t="s">
        <v>181</v>
      </c>
      <c r="E233" s="56">
        <v>531.52343508943989</v>
      </c>
    </row>
    <row r="234" spans="1:5">
      <c r="A234" s="55" t="s">
        <v>464</v>
      </c>
      <c r="B234" s="55" t="s">
        <v>108</v>
      </c>
      <c r="C234" s="55" t="s">
        <v>42</v>
      </c>
      <c r="D234" s="55" t="s">
        <v>181</v>
      </c>
      <c r="E234" s="56">
        <v>527.69952548448009</v>
      </c>
    </row>
    <row r="235" spans="1:5">
      <c r="A235" s="55" t="s">
        <v>465</v>
      </c>
      <c r="B235" s="55" t="s">
        <v>441</v>
      </c>
      <c r="C235" s="55" t="s">
        <v>43</v>
      </c>
      <c r="D235" s="55" t="s">
        <v>169</v>
      </c>
      <c r="E235" s="56">
        <v>526.65900559772206</v>
      </c>
    </row>
    <row r="236" spans="1:5">
      <c r="A236" s="55" t="s">
        <v>466</v>
      </c>
      <c r="B236" s="55" t="s">
        <v>108</v>
      </c>
      <c r="C236" s="55" t="s">
        <v>42</v>
      </c>
      <c r="D236" s="55" t="s">
        <v>181</v>
      </c>
      <c r="E236" s="56">
        <v>520.05170627456005</v>
      </c>
    </row>
    <row r="237" spans="1:5">
      <c r="A237" s="55" t="s">
        <v>467</v>
      </c>
      <c r="B237" s="55" t="s">
        <v>468</v>
      </c>
      <c r="C237" s="55" t="s">
        <v>42</v>
      </c>
      <c r="D237" s="55" t="s">
        <v>169</v>
      </c>
      <c r="E237" s="56">
        <v>479.21224833666599</v>
      </c>
    </row>
    <row r="238" spans="1:5">
      <c r="A238" s="55" t="s">
        <v>469</v>
      </c>
      <c r="B238" s="55" t="s">
        <v>112</v>
      </c>
      <c r="C238" s="55" t="s">
        <v>43</v>
      </c>
      <c r="D238" s="55" t="s">
        <v>89</v>
      </c>
      <c r="E238" s="56">
        <v>473.36707104399989</v>
      </c>
    </row>
    <row r="239" spans="1:5">
      <c r="A239" s="55" t="s">
        <v>470</v>
      </c>
      <c r="B239" s="55" t="s">
        <v>430</v>
      </c>
      <c r="C239" s="55" t="s">
        <v>42</v>
      </c>
      <c r="D239" s="55" t="s">
        <v>181</v>
      </c>
      <c r="E239" s="56">
        <v>464.6050170026399</v>
      </c>
    </row>
    <row r="240" spans="1:5">
      <c r="A240" s="55" t="s">
        <v>471</v>
      </c>
      <c r="B240" s="55" t="s">
        <v>472</v>
      </c>
      <c r="C240" s="55" t="s">
        <v>42</v>
      </c>
      <c r="D240" s="55" t="s">
        <v>181</v>
      </c>
      <c r="E240" s="56">
        <v>455.04524299023996</v>
      </c>
    </row>
    <row r="241" spans="1:5">
      <c r="A241" s="55" t="s">
        <v>473</v>
      </c>
      <c r="B241" s="55" t="s">
        <v>115</v>
      </c>
      <c r="C241" s="55" t="s">
        <v>44</v>
      </c>
      <c r="D241" s="55" t="s">
        <v>117</v>
      </c>
      <c r="E241" s="56">
        <v>439.821373096</v>
      </c>
    </row>
    <row r="242" spans="1:5">
      <c r="A242" s="55" t="s">
        <v>474</v>
      </c>
      <c r="B242" s="55" t="s">
        <v>475</v>
      </c>
      <c r="C242" s="55" t="s">
        <v>41</v>
      </c>
      <c r="D242" s="55" t="s">
        <v>117</v>
      </c>
      <c r="E242" s="56">
        <v>436.2357318550367</v>
      </c>
    </row>
    <row r="243" spans="1:5">
      <c r="A243" s="55" t="s">
        <v>476</v>
      </c>
      <c r="B243" s="55" t="s">
        <v>260</v>
      </c>
      <c r="C243" s="55" t="s">
        <v>42</v>
      </c>
      <c r="D243" s="55" t="s">
        <v>92</v>
      </c>
      <c r="E243" s="56">
        <v>433.00951859106101</v>
      </c>
    </row>
    <row r="244" spans="1:5">
      <c r="A244" s="55" t="s">
        <v>477</v>
      </c>
      <c r="B244" s="55" t="s">
        <v>404</v>
      </c>
      <c r="C244" s="55" t="s">
        <v>42</v>
      </c>
      <c r="D244" s="55" t="s">
        <v>181</v>
      </c>
      <c r="E244" s="56">
        <v>428.27787575551986</v>
      </c>
    </row>
    <row r="245" spans="1:5">
      <c r="A245" s="55" t="s">
        <v>478</v>
      </c>
      <c r="B245" s="55" t="s">
        <v>479</v>
      </c>
      <c r="C245" s="55" t="s">
        <v>43</v>
      </c>
      <c r="D245" s="55" t="s">
        <v>169</v>
      </c>
      <c r="E245" s="56">
        <v>421.18487423600004</v>
      </c>
    </row>
    <row r="246" spans="1:5">
      <c r="A246" s="55" t="s">
        <v>480</v>
      </c>
      <c r="B246" s="55" t="s">
        <v>479</v>
      </c>
      <c r="C246" s="55" t="s">
        <v>43</v>
      </c>
      <c r="D246" s="55" t="s">
        <v>126</v>
      </c>
      <c r="E246" s="56">
        <v>417.45757446399995</v>
      </c>
    </row>
    <row r="247" spans="1:5">
      <c r="A247" s="55" t="s">
        <v>481</v>
      </c>
      <c r="B247" s="55" t="s">
        <v>334</v>
      </c>
      <c r="C247" s="55" t="s">
        <v>42</v>
      </c>
      <c r="D247" s="55" t="s">
        <v>181</v>
      </c>
      <c r="E247" s="56">
        <v>411.07028253319987</v>
      </c>
    </row>
    <row r="248" spans="1:5">
      <c r="A248" s="55" t="s">
        <v>482</v>
      </c>
      <c r="B248" s="55" t="s">
        <v>483</v>
      </c>
      <c r="C248" s="55" t="s">
        <v>42</v>
      </c>
      <c r="D248" s="55" t="s">
        <v>181</v>
      </c>
      <c r="E248" s="56">
        <v>404.37844072452003</v>
      </c>
    </row>
    <row r="249" spans="1:5">
      <c r="A249" s="55" t="s">
        <v>484</v>
      </c>
      <c r="B249" s="55" t="s">
        <v>420</v>
      </c>
      <c r="C249" s="55" t="s">
        <v>42</v>
      </c>
      <c r="D249" s="55" t="s">
        <v>181</v>
      </c>
      <c r="E249" s="56">
        <v>400.55453111956001</v>
      </c>
    </row>
    <row r="250" spans="1:5">
      <c r="A250" s="55" t="s">
        <v>485</v>
      </c>
      <c r="B250" s="55" t="s">
        <v>220</v>
      </c>
      <c r="C250" s="55" t="s">
        <v>44</v>
      </c>
      <c r="D250" s="55" t="s">
        <v>92</v>
      </c>
      <c r="E250" s="56">
        <v>395.0603697707208</v>
      </c>
    </row>
    <row r="251" spans="1:5">
      <c r="A251" s="55" t="s">
        <v>486</v>
      </c>
      <c r="B251" s="55" t="s">
        <v>115</v>
      </c>
      <c r="C251" s="55" t="s">
        <v>44</v>
      </c>
      <c r="D251" s="55" t="s">
        <v>92</v>
      </c>
      <c r="E251" s="56">
        <v>383.38370859523155</v>
      </c>
    </row>
    <row r="252" spans="1:5">
      <c r="A252" s="55" t="s">
        <v>487</v>
      </c>
      <c r="B252" s="55" t="s">
        <v>278</v>
      </c>
      <c r="C252" s="55" t="s">
        <v>42</v>
      </c>
      <c r="D252" s="55" t="s">
        <v>181</v>
      </c>
      <c r="E252" s="56">
        <v>377.61107348980005</v>
      </c>
    </row>
    <row r="253" spans="1:5">
      <c r="A253" s="55" t="s">
        <v>488</v>
      </c>
      <c r="B253" s="55" t="s">
        <v>278</v>
      </c>
      <c r="C253" s="55" t="s">
        <v>42</v>
      </c>
      <c r="D253" s="55" t="s">
        <v>181</v>
      </c>
      <c r="E253" s="56">
        <v>349.88772885383992</v>
      </c>
    </row>
    <row r="254" spans="1:5">
      <c r="A254" s="55" t="s">
        <v>489</v>
      </c>
      <c r="B254" s="55" t="s">
        <v>490</v>
      </c>
      <c r="C254" s="55" t="s">
        <v>42</v>
      </c>
      <c r="D254" s="55" t="s">
        <v>181</v>
      </c>
      <c r="E254" s="56">
        <v>346.06381924888001</v>
      </c>
    </row>
    <row r="255" spans="1:5">
      <c r="A255" s="55" t="s">
        <v>491</v>
      </c>
      <c r="B255" s="55" t="s">
        <v>304</v>
      </c>
      <c r="C255" s="55" t="s">
        <v>42</v>
      </c>
      <c r="D255" s="55" t="s">
        <v>181</v>
      </c>
      <c r="E255" s="56">
        <v>332.68013563151999</v>
      </c>
    </row>
    <row r="256" spans="1:5">
      <c r="A256" s="55" t="s">
        <v>492</v>
      </c>
      <c r="B256" s="55" t="s">
        <v>493</v>
      </c>
      <c r="C256" s="55" t="s">
        <v>41</v>
      </c>
      <c r="D256" s="55" t="s">
        <v>92</v>
      </c>
      <c r="E256" s="56">
        <v>326.23865567936014</v>
      </c>
    </row>
    <row r="257" spans="1:5">
      <c r="A257" s="55" t="s">
        <v>494</v>
      </c>
      <c r="B257" s="55" t="s">
        <v>495</v>
      </c>
      <c r="C257" s="55" t="s">
        <v>41</v>
      </c>
      <c r="D257" s="55" t="s">
        <v>169</v>
      </c>
      <c r="E257" s="56">
        <v>308.40392219686424</v>
      </c>
    </row>
    <row r="258" spans="1:5">
      <c r="A258" s="55" t="s">
        <v>496</v>
      </c>
      <c r="B258" s="55" t="s">
        <v>497</v>
      </c>
      <c r="C258" s="55" t="s">
        <v>42</v>
      </c>
      <c r="D258" s="55" t="s">
        <v>181</v>
      </c>
      <c r="E258" s="56">
        <v>298.26494918688002</v>
      </c>
    </row>
    <row r="259" spans="1:5">
      <c r="A259" s="55" t="s">
        <v>498</v>
      </c>
      <c r="B259" s="55" t="s">
        <v>156</v>
      </c>
      <c r="C259" s="55" t="s">
        <v>42</v>
      </c>
      <c r="D259" s="55" t="s">
        <v>181</v>
      </c>
      <c r="E259" s="56">
        <v>292.52908477943998</v>
      </c>
    </row>
    <row r="260" spans="1:5">
      <c r="A260" s="55" t="s">
        <v>499</v>
      </c>
      <c r="B260" s="55" t="s">
        <v>500</v>
      </c>
      <c r="C260" s="55" t="s">
        <v>42</v>
      </c>
      <c r="D260" s="55" t="s">
        <v>181</v>
      </c>
      <c r="E260" s="56">
        <v>248.55412432239999</v>
      </c>
    </row>
    <row r="261" spans="1:5">
      <c r="A261" s="55" t="s">
        <v>501</v>
      </c>
      <c r="B261" s="55" t="s">
        <v>502</v>
      </c>
      <c r="C261" s="55" t="s">
        <v>44</v>
      </c>
      <c r="D261" s="55" t="s">
        <v>126</v>
      </c>
      <c r="E261" s="56">
        <v>239.26508799999954</v>
      </c>
    </row>
    <row r="262" spans="1:5">
      <c r="A262" s="55" t="s">
        <v>503</v>
      </c>
      <c r="B262" s="55" t="s">
        <v>455</v>
      </c>
      <c r="C262" s="55" t="s">
        <v>42</v>
      </c>
      <c r="D262" s="55" t="s">
        <v>117</v>
      </c>
      <c r="E262" s="56">
        <v>235.25817724709654</v>
      </c>
    </row>
    <row r="263" spans="1:5">
      <c r="A263" s="55" t="s">
        <v>432</v>
      </c>
      <c r="B263" s="55" t="s">
        <v>430</v>
      </c>
      <c r="C263" s="55" t="s">
        <v>42</v>
      </c>
      <c r="D263" s="55" t="s">
        <v>181</v>
      </c>
      <c r="E263" s="56">
        <v>211.27100567403997</v>
      </c>
    </row>
    <row r="264" spans="1:5">
      <c r="A264" s="55" t="s">
        <v>504</v>
      </c>
      <c r="B264" s="55" t="s">
        <v>505</v>
      </c>
      <c r="C264" s="55" t="s">
        <v>42</v>
      </c>
      <c r="D264" s="55" t="s">
        <v>117</v>
      </c>
      <c r="E264" s="56">
        <v>207.29834033212649</v>
      </c>
    </row>
    <row r="265" spans="1:5">
      <c r="A265" s="55" t="s">
        <v>496</v>
      </c>
      <c r="B265" s="55" t="s">
        <v>497</v>
      </c>
      <c r="C265" s="55" t="s">
        <v>42</v>
      </c>
      <c r="D265" s="55" t="s">
        <v>181</v>
      </c>
      <c r="E265" s="56">
        <v>199.79927685915999</v>
      </c>
    </row>
    <row r="266" spans="1:5">
      <c r="A266" s="55" t="s">
        <v>506</v>
      </c>
      <c r="B266" s="55" t="s">
        <v>507</v>
      </c>
      <c r="C266" s="55" t="s">
        <v>44</v>
      </c>
      <c r="D266" s="55" t="s">
        <v>181</v>
      </c>
      <c r="E266" s="56">
        <v>195.97536725419997</v>
      </c>
    </row>
    <row r="267" spans="1:5">
      <c r="A267" s="55" t="s">
        <v>508</v>
      </c>
      <c r="B267" s="55" t="s">
        <v>389</v>
      </c>
      <c r="C267" s="55" t="s">
        <v>42</v>
      </c>
      <c r="D267" s="55" t="s">
        <v>181</v>
      </c>
      <c r="E267" s="56">
        <v>189.28352544551998</v>
      </c>
    </row>
    <row r="268" spans="1:5">
      <c r="A268" s="55" t="s">
        <v>509</v>
      </c>
      <c r="B268" s="55" t="s">
        <v>102</v>
      </c>
      <c r="C268" s="55" t="s">
        <v>41</v>
      </c>
      <c r="D268" s="55" t="s">
        <v>117</v>
      </c>
      <c r="E268" s="56">
        <v>168.95308730434974</v>
      </c>
    </row>
    <row r="269" spans="1:5">
      <c r="A269" s="55" t="s">
        <v>449</v>
      </c>
      <c r="B269" s="55" t="s">
        <v>450</v>
      </c>
      <c r="C269" s="55" t="s">
        <v>42</v>
      </c>
      <c r="D269" s="55" t="s">
        <v>181</v>
      </c>
      <c r="E269" s="56">
        <v>160.60420340831996</v>
      </c>
    </row>
    <row r="270" spans="1:5">
      <c r="A270" s="55" t="s">
        <v>510</v>
      </c>
      <c r="B270" s="55" t="s">
        <v>511</v>
      </c>
      <c r="C270" s="55" t="s">
        <v>42</v>
      </c>
      <c r="D270" s="55" t="s">
        <v>181</v>
      </c>
      <c r="E270" s="56">
        <v>152.00040679715997</v>
      </c>
    </row>
    <row r="271" spans="1:5">
      <c r="A271" s="55" t="s">
        <v>512</v>
      </c>
      <c r="B271" s="55" t="s">
        <v>513</v>
      </c>
      <c r="C271" s="55" t="s">
        <v>41</v>
      </c>
      <c r="D271" s="55" t="s">
        <v>117</v>
      </c>
      <c r="E271" s="56">
        <v>145.77218224678538</v>
      </c>
    </row>
    <row r="272" spans="1:5">
      <c r="A272" s="55" t="s">
        <v>514</v>
      </c>
      <c r="B272" s="55" t="s">
        <v>143</v>
      </c>
      <c r="C272" s="55" t="s">
        <v>41</v>
      </c>
      <c r="D272" s="55" t="s">
        <v>117</v>
      </c>
      <c r="E272" s="56">
        <v>143.4000966250201</v>
      </c>
    </row>
    <row r="273" spans="1:5">
      <c r="A273" s="55" t="s">
        <v>515</v>
      </c>
      <c r="B273" s="55" t="s">
        <v>264</v>
      </c>
      <c r="C273" s="55" t="s">
        <v>42</v>
      </c>
      <c r="D273" s="55" t="s">
        <v>181</v>
      </c>
      <c r="E273" s="56">
        <v>133.83683617359998</v>
      </c>
    </row>
    <row r="274" spans="1:5">
      <c r="A274" s="55" t="s">
        <v>516</v>
      </c>
      <c r="B274" s="55" t="s">
        <v>517</v>
      </c>
      <c r="C274" s="55" t="s">
        <v>43</v>
      </c>
      <c r="D274" s="55" t="s">
        <v>117</v>
      </c>
      <c r="E274" s="56">
        <v>130.34313187913773</v>
      </c>
    </row>
    <row r="275" spans="1:5">
      <c r="A275" s="55" t="s">
        <v>518</v>
      </c>
      <c r="B275" s="55" t="s">
        <v>232</v>
      </c>
      <c r="C275" s="55" t="s">
        <v>43</v>
      </c>
      <c r="D275" s="55" t="s">
        <v>181</v>
      </c>
      <c r="E275" s="56">
        <v>130.01292656863998</v>
      </c>
    </row>
    <row r="276" spans="1:5">
      <c r="A276" s="55" t="s">
        <v>489</v>
      </c>
      <c r="B276" s="55" t="s">
        <v>490</v>
      </c>
      <c r="C276" s="55" t="s">
        <v>42</v>
      </c>
      <c r="D276" s="55" t="s">
        <v>181</v>
      </c>
      <c r="E276" s="56">
        <v>125.23303956244</v>
      </c>
    </row>
    <row r="277" spans="1:5">
      <c r="A277" s="55" t="s">
        <v>519</v>
      </c>
      <c r="B277" s="55" t="s">
        <v>260</v>
      </c>
      <c r="C277" s="55" t="s">
        <v>42</v>
      </c>
      <c r="D277" s="55" t="s">
        <v>117</v>
      </c>
      <c r="E277" s="56">
        <v>124.03433777854571</v>
      </c>
    </row>
    <row r="278" spans="1:5">
      <c r="A278" s="55" t="s">
        <v>520</v>
      </c>
      <c r="B278" s="55" t="s">
        <v>475</v>
      </c>
      <c r="C278" s="55" t="s">
        <v>41</v>
      </c>
      <c r="D278" s="55" t="s">
        <v>117</v>
      </c>
      <c r="E278" s="56">
        <v>123.55653300612302</v>
      </c>
    </row>
    <row r="279" spans="1:5">
      <c r="A279" s="55" t="s">
        <v>521</v>
      </c>
      <c r="B279" s="55" t="s">
        <v>108</v>
      </c>
      <c r="C279" s="55" t="s">
        <v>42</v>
      </c>
      <c r="D279" s="55" t="s">
        <v>181</v>
      </c>
      <c r="E279" s="56">
        <v>122.36510735872</v>
      </c>
    </row>
    <row r="280" spans="1:5">
      <c r="A280" s="55" t="s">
        <v>522</v>
      </c>
      <c r="B280" s="55" t="s">
        <v>493</v>
      </c>
      <c r="C280" s="55" t="s">
        <v>41</v>
      </c>
      <c r="D280" s="55" t="s">
        <v>181</v>
      </c>
      <c r="E280" s="56">
        <v>118.54119775375999</v>
      </c>
    </row>
    <row r="281" spans="1:5">
      <c r="A281" s="55" t="s">
        <v>523</v>
      </c>
      <c r="B281" s="55" t="s">
        <v>524</v>
      </c>
      <c r="C281" s="55" t="s">
        <v>43</v>
      </c>
      <c r="D281" s="55" t="s">
        <v>117</v>
      </c>
      <c r="E281" s="56">
        <v>115.90100050007561</v>
      </c>
    </row>
    <row r="282" spans="1:5">
      <c r="A282" s="55" t="s">
        <v>525</v>
      </c>
      <c r="B282" s="55" t="s">
        <v>526</v>
      </c>
      <c r="C282" s="55" t="s">
        <v>42</v>
      </c>
      <c r="D282" s="55" t="s">
        <v>181</v>
      </c>
      <c r="E282" s="56">
        <v>115.67326555003999</v>
      </c>
    </row>
    <row r="283" spans="1:5">
      <c r="A283" s="55" t="s">
        <v>527</v>
      </c>
      <c r="B283" s="55" t="s">
        <v>240</v>
      </c>
      <c r="C283" s="55" t="s">
        <v>41</v>
      </c>
      <c r="D283" s="55" t="s">
        <v>126</v>
      </c>
      <c r="E283" s="56">
        <v>107.75271128464006</v>
      </c>
    </row>
    <row r="284" spans="1:5">
      <c r="A284" s="55" t="s">
        <v>528</v>
      </c>
      <c r="B284" s="55" t="s">
        <v>529</v>
      </c>
      <c r="C284" s="55" t="s">
        <v>42</v>
      </c>
      <c r="D284" s="55" t="s">
        <v>135</v>
      </c>
      <c r="E284" s="56">
        <v>106.33211366929811</v>
      </c>
    </row>
    <row r="285" spans="1:5">
      <c r="A285" s="55" t="s">
        <v>530</v>
      </c>
      <c r="B285" s="55" t="s">
        <v>436</v>
      </c>
      <c r="C285" s="55" t="s">
        <v>43</v>
      </c>
      <c r="D285" s="55" t="s">
        <v>169</v>
      </c>
      <c r="E285" s="56">
        <v>104.65191383760005</v>
      </c>
    </row>
    <row r="286" spans="1:5">
      <c r="A286" s="55" t="s">
        <v>531</v>
      </c>
      <c r="B286" s="55" t="s">
        <v>472</v>
      </c>
      <c r="C286" s="55" t="s">
        <v>42</v>
      </c>
      <c r="D286" s="55" t="s">
        <v>135</v>
      </c>
      <c r="E286" s="56">
        <v>98.311651374392028</v>
      </c>
    </row>
    <row r="287" spans="1:5">
      <c r="A287" s="55" t="s">
        <v>532</v>
      </c>
      <c r="B287" s="55" t="s">
        <v>119</v>
      </c>
      <c r="C287" s="55" t="s">
        <v>44</v>
      </c>
      <c r="D287" s="55" t="s">
        <v>117</v>
      </c>
      <c r="E287" s="56">
        <v>96.442558126899286</v>
      </c>
    </row>
    <row r="288" spans="1:5">
      <c r="A288" s="55" t="s">
        <v>533</v>
      </c>
      <c r="B288" s="55" t="s">
        <v>534</v>
      </c>
      <c r="C288" s="55" t="s">
        <v>42</v>
      </c>
      <c r="D288" s="55" t="s">
        <v>117</v>
      </c>
      <c r="E288" s="56">
        <v>70.325098365539134</v>
      </c>
    </row>
    <row r="289" spans="1:5">
      <c r="A289" s="55" t="s">
        <v>535</v>
      </c>
      <c r="B289" s="55" t="s">
        <v>536</v>
      </c>
      <c r="C289" s="55" t="s">
        <v>41</v>
      </c>
      <c r="D289" s="55" t="s">
        <v>117</v>
      </c>
      <c r="E289" s="56">
        <v>58.920415737202056</v>
      </c>
    </row>
    <row r="290" spans="1:5">
      <c r="A290" s="55" t="s">
        <v>458</v>
      </c>
      <c r="B290" s="55" t="s">
        <v>141</v>
      </c>
      <c r="C290" s="55" t="s">
        <v>41</v>
      </c>
      <c r="D290" s="55" t="s">
        <v>117</v>
      </c>
      <c r="E290" s="56">
        <v>55.791356900902478</v>
      </c>
    </row>
    <row r="291" spans="1:5">
      <c r="A291" s="55" t="s">
        <v>537</v>
      </c>
      <c r="B291" s="55" t="s">
        <v>538</v>
      </c>
      <c r="C291" s="55" t="s">
        <v>41</v>
      </c>
      <c r="D291" s="55" t="s">
        <v>117</v>
      </c>
      <c r="E291" s="56">
        <v>49.521523234352671</v>
      </c>
    </row>
    <row r="292" spans="1:5">
      <c r="A292" s="55" t="s">
        <v>539</v>
      </c>
      <c r="B292" s="55" t="s">
        <v>141</v>
      </c>
      <c r="C292" s="55" t="s">
        <v>41</v>
      </c>
      <c r="D292" s="55" t="s">
        <v>126</v>
      </c>
      <c r="E292" s="56">
        <v>44.257429304443221</v>
      </c>
    </row>
    <row r="293" spans="1:5">
      <c r="A293" s="55" t="s">
        <v>540</v>
      </c>
      <c r="B293" s="55" t="s">
        <v>541</v>
      </c>
      <c r="C293" s="55" t="s">
        <v>41</v>
      </c>
      <c r="D293" s="55" t="s">
        <v>117</v>
      </c>
      <c r="E293" s="56">
        <v>31.03407901884232</v>
      </c>
    </row>
    <row r="294" spans="1:5">
      <c r="A294" s="55" t="s">
        <v>542</v>
      </c>
      <c r="B294" s="55" t="s">
        <v>543</v>
      </c>
      <c r="C294" s="55" t="s">
        <v>43</v>
      </c>
      <c r="D294" s="55" t="s">
        <v>117</v>
      </c>
      <c r="E294" s="56">
        <v>25.798180343549969</v>
      </c>
    </row>
    <row r="295" spans="1:5">
      <c r="A295" s="55" t="s">
        <v>544</v>
      </c>
      <c r="B295" s="55" t="s">
        <v>545</v>
      </c>
      <c r="C295" s="55" t="s">
        <v>43</v>
      </c>
      <c r="D295" s="55" t="s">
        <v>117</v>
      </c>
      <c r="E295" s="56">
        <v>24.85767488934755</v>
      </c>
    </row>
    <row r="296" spans="1:5">
      <c r="A296" s="55" t="s">
        <v>546</v>
      </c>
      <c r="B296" s="55" t="s">
        <v>547</v>
      </c>
      <c r="C296" s="55" t="s">
        <v>44</v>
      </c>
      <c r="D296" s="55" t="s">
        <v>117</v>
      </c>
      <c r="E296" s="56">
        <v>23.80757204731189</v>
      </c>
    </row>
    <row r="297" spans="1:5">
      <c r="A297" s="55" t="s">
        <v>548</v>
      </c>
      <c r="B297" s="55" t="s">
        <v>148</v>
      </c>
      <c r="C297" s="55" t="s">
        <v>41</v>
      </c>
      <c r="D297" s="55" t="s">
        <v>117</v>
      </c>
      <c r="E297" s="56">
        <v>23.742408357907532</v>
      </c>
    </row>
    <row r="298" spans="1:5">
      <c r="A298" s="55" t="s">
        <v>549</v>
      </c>
      <c r="B298" s="55" t="s">
        <v>550</v>
      </c>
      <c r="C298" s="55" t="s">
        <v>41</v>
      </c>
      <c r="D298" s="55" t="s">
        <v>135</v>
      </c>
      <c r="E298" s="56">
        <v>21.473893227099751</v>
      </c>
    </row>
    <row r="299" spans="1:5">
      <c r="A299" s="55" t="s">
        <v>551</v>
      </c>
      <c r="B299" s="55" t="s">
        <v>207</v>
      </c>
      <c r="C299" s="55" t="s">
        <v>44</v>
      </c>
      <c r="D299" s="55" t="s">
        <v>117</v>
      </c>
      <c r="E299" s="56">
        <v>16.118696815676749</v>
      </c>
    </row>
    <row r="300" spans="1:5">
      <c r="A300" s="55" t="s">
        <v>552</v>
      </c>
      <c r="B300" s="55" t="s">
        <v>158</v>
      </c>
      <c r="C300" s="55" t="s">
        <v>43</v>
      </c>
      <c r="D300" s="55" t="s">
        <v>117</v>
      </c>
      <c r="E300" s="56">
        <v>15.949552839525401</v>
      </c>
    </row>
    <row r="301" spans="1:5">
      <c r="A301" s="55" t="s">
        <v>553</v>
      </c>
      <c r="B301" s="55" t="s">
        <v>554</v>
      </c>
      <c r="C301" s="55" t="s">
        <v>42</v>
      </c>
      <c r="D301" s="55" t="s">
        <v>113</v>
      </c>
      <c r="E301" s="56">
        <v>15.439702802764428</v>
      </c>
    </row>
    <row r="302" spans="1:5">
      <c r="A302" s="55" t="s">
        <v>555</v>
      </c>
      <c r="B302" s="55" t="s">
        <v>556</v>
      </c>
      <c r="C302" s="55" t="s">
        <v>43</v>
      </c>
      <c r="D302" s="55" t="s">
        <v>117</v>
      </c>
      <c r="E302" s="56">
        <v>8.8433039757322973</v>
      </c>
    </row>
    <row r="303" spans="1:5">
      <c r="A303" s="55" t="s">
        <v>557</v>
      </c>
      <c r="B303" s="55" t="s">
        <v>558</v>
      </c>
      <c r="C303" s="55" t="s">
        <v>43</v>
      </c>
      <c r="D303" s="55" t="s">
        <v>92</v>
      </c>
      <c r="E303" s="56">
        <v>6.7825596105350705</v>
      </c>
    </row>
    <row r="304" spans="1:5">
      <c r="A304" s="55" t="s">
        <v>559</v>
      </c>
      <c r="B304" s="55" t="s">
        <v>560</v>
      </c>
      <c r="C304" s="55" t="s">
        <v>41</v>
      </c>
      <c r="D304" s="55" t="s">
        <v>117</v>
      </c>
      <c r="E304" s="56">
        <v>6.7424822613959901</v>
      </c>
    </row>
    <row r="305" spans="1:5">
      <c r="A305" s="55" t="s">
        <v>561</v>
      </c>
      <c r="B305" s="55" t="s">
        <v>558</v>
      </c>
      <c r="C305" s="55" t="s">
        <v>43</v>
      </c>
      <c r="D305" s="55" t="s">
        <v>117</v>
      </c>
      <c r="E305" s="56">
        <v>6.7349595498658257</v>
      </c>
    </row>
    <row r="306" spans="1:5">
      <c r="A306" s="55" t="s">
        <v>562</v>
      </c>
      <c r="B306" s="55" t="s">
        <v>563</v>
      </c>
      <c r="C306" s="55" t="s">
        <v>43</v>
      </c>
      <c r="D306" s="55" t="s">
        <v>117</v>
      </c>
      <c r="E306" s="56">
        <v>6.6696635281464234</v>
      </c>
    </row>
    <row r="307" spans="1:5">
      <c r="A307" s="55" t="s">
        <v>564</v>
      </c>
      <c r="B307" s="55" t="s">
        <v>565</v>
      </c>
      <c r="C307" s="55" t="s">
        <v>41</v>
      </c>
      <c r="D307" s="55" t="s">
        <v>117</v>
      </c>
      <c r="E307" s="56">
        <v>6.2804634496755014</v>
      </c>
    </row>
    <row r="308" spans="1:5">
      <c r="A308" s="55" t="s">
        <v>566</v>
      </c>
      <c r="B308" s="55" t="s">
        <v>567</v>
      </c>
      <c r="C308" s="55" t="s">
        <v>44</v>
      </c>
      <c r="D308" s="55" t="s">
        <v>126</v>
      </c>
      <c r="E308" s="56">
        <v>6.27601216742391</v>
      </c>
    </row>
    <row r="309" spans="1:5">
      <c r="A309" s="55" t="s">
        <v>568</v>
      </c>
      <c r="B309" s="55" t="s">
        <v>436</v>
      </c>
      <c r="C309" s="55" t="s">
        <v>43</v>
      </c>
      <c r="D309" s="55" t="s">
        <v>117</v>
      </c>
      <c r="E309" s="56">
        <v>6.2068158037684622</v>
      </c>
    </row>
    <row r="310" spans="1:5">
      <c r="A310" s="55" t="s">
        <v>569</v>
      </c>
      <c r="B310" s="55" t="s">
        <v>543</v>
      </c>
      <c r="C310" s="55" t="s">
        <v>43</v>
      </c>
      <c r="D310" s="55" t="s">
        <v>117</v>
      </c>
      <c r="E310" s="56">
        <v>4.9757065374672012</v>
      </c>
    </row>
    <row r="311" spans="1:5">
      <c r="A311" s="55" t="s">
        <v>570</v>
      </c>
      <c r="B311" s="55" t="s">
        <v>115</v>
      </c>
      <c r="C311" s="55" t="s">
        <v>44</v>
      </c>
      <c r="D311" s="55" t="s">
        <v>117</v>
      </c>
      <c r="E311" s="56">
        <v>4.6563492856696289</v>
      </c>
    </row>
    <row r="312" spans="1:5">
      <c r="A312" s="55" t="s">
        <v>571</v>
      </c>
      <c r="B312" s="55" t="s">
        <v>572</v>
      </c>
      <c r="C312" s="55" t="s">
        <v>43</v>
      </c>
      <c r="D312" s="55" t="s">
        <v>113</v>
      </c>
      <c r="E312" s="56">
        <v>4.1415187293951981</v>
      </c>
    </row>
    <row r="313" spans="1:5">
      <c r="A313" s="55" t="s">
        <v>573</v>
      </c>
      <c r="B313" s="55" t="s">
        <v>173</v>
      </c>
      <c r="C313" s="55" t="s">
        <v>44</v>
      </c>
      <c r="D313" s="55" t="s">
        <v>117</v>
      </c>
      <c r="E313" s="56">
        <v>3.7066875303380815</v>
      </c>
    </row>
    <row r="314" spans="1:5">
      <c r="A314" s="55" t="s">
        <v>574</v>
      </c>
      <c r="B314" s="55" t="s">
        <v>575</v>
      </c>
      <c r="C314" s="55" t="s">
        <v>43</v>
      </c>
      <c r="D314" s="55" t="s">
        <v>117</v>
      </c>
      <c r="E314" s="56">
        <v>3.6372617151006219</v>
      </c>
    </row>
    <row r="315" spans="1:5">
      <c r="A315" s="55" t="s">
        <v>576</v>
      </c>
      <c r="B315" s="55" t="s">
        <v>441</v>
      </c>
      <c r="C315" s="55" t="s">
        <v>43</v>
      </c>
      <c r="D315" s="55" t="s">
        <v>117</v>
      </c>
      <c r="E315" s="56">
        <v>2.2829916331360005</v>
      </c>
    </row>
    <row r="316" spans="1:5">
      <c r="A316" s="55" t="s">
        <v>577</v>
      </c>
      <c r="B316" s="55" t="s">
        <v>578</v>
      </c>
      <c r="C316" s="55" t="s">
        <v>43</v>
      </c>
      <c r="D316" s="55" t="s">
        <v>113</v>
      </c>
      <c r="E316" s="56">
        <v>2.042464590755058</v>
      </c>
    </row>
    <row r="317" spans="1:5">
      <c r="A317" s="55" t="s">
        <v>579</v>
      </c>
      <c r="B317" s="55" t="s">
        <v>580</v>
      </c>
      <c r="C317" s="55" t="s">
        <v>41</v>
      </c>
      <c r="D317" s="55" t="s">
        <v>92</v>
      </c>
      <c r="E317" s="56">
        <v>1.966943002859999</v>
      </c>
    </row>
    <row r="318" spans="1:5">
      <c r="A318" s="55" t="s">
        <v>581</v>
      </c>
      <c r="B318" s="55" t="s">
        <v>582</v>
      </c>
      <c r="C318" s="55" t="s">
        <v>43</v>
      </c>
      <c r="D318" s="55" t="s">
        <v>117</v>
      </c>
      <c r="E318" s="56">
        <v>1.7659003686738273</v>
      </c>
    </row>
    <row r="319" spans="1:5">
      <c r="A319" s="55" t="s">
        <v>583</v>
      </c>
      <c r="B319" s="55" t="s">
        <v>584</v>
      </c>
      <c r="C319" s="55" t="s">
        <v>42</v>
      </c>
      <c r="D319" s="55" t="s">
        <v>117</v>
      </c>
      <c r="E319" s="56">
        <v>1.6042553147627592</v>
      </c>
    </row>
    <row r="320" spans="1:5">
      <c r="A320" s="55" t="s">
        <v>585</v>
      </c>
      <c r="B320" s="55" t="s">
        <v>115</v>
      </c>
      <c r="C320" s="55" t="s">
        <v>44</v>
      </c>
      <c r="D320" s="55" t="s">
        <v>117</v>
      </c>
      <c r="E320" s="56">
        <v>1.5965052890875768</v>
      </c>
    </row>
    <row r="321" spans="1:5">
      <c r="A321" s="55" t="s">
        <v>586</v>
      </c>
      <c r="B321" s="55" t="s">
        <v>115</v>
      </c>
      <c r="C321" s="55" t="s">
        <v>44</v>
      </c>
      <c r="D321" s="55" t="s">
        <v>117</v>
      </c>
      <c r="E321" s="56">
        <v>1.4724961260519978</v>
      </c>
    </row>
    <row r="322" spans="1:5">
      <c r="A322" s="55" t="s">
        <v>587</v>
      </c>
      <c r="B322" s="55" t="s">
        <v>145</v>
      </c>
      <c r="C322" s="55" t="s">
        <v>41</v>
      </c>
      <c r="D322" s="55" t="s">
        <v>117</v>
      </c>
      <c r="E322" s="56">
        <v>1.4722845353165213</v>
      </c>
    </row>
    <row r="323" spans="1:5">
      <c r="A323" s="55" t="s">
        <v>588</v>
      </c>
      <c r="B323" s="55" t="s">
        <v>589</v>
      </c>
      <c r="C323" s="55" t="s">
        <v>43</v>
      </c>
      <c r="D323" s="55" t="s">
        <v>117</v>
      </c>
      <c r="E323" s="56">
        <v>1.1298960161349123</v>
      </c>
    </row>
    <row r="324" spans="1:5">
      <c r="A324" s="55" t="s">
        <v>590</v>
      </c>
      <c r="B324" s="55" t="s">
        <v>175</v>
      </c>
      <c r="C324" s="55" t="s">
        <v>43</v>
      </c>
      <c r="D324" s="55" t="s">
        <v>117</v>
      </c>
      <c r="E324" s="56">
        <v>0.93236858394594091</v>
      </c>
    </row>
    <row r="325" spans="1:5">
      <c r="A325" s="55" t="s">
        <v>591</v>
      </c>
      <c r="B325" s="55" t="s">
        <v>475</v>
      </c>
      <c r="C325" s="55" t="s">
        <v>41</v>
      </c>
      <c r="D325" s="55" t="s">
        <v>117</v>
      </c>
      <c r="E325" s="56">
        <v>0.91138286219999898</v>
      </c>
    </row>
    <row r="326" spans="1:5">
      <c r="A326" s="55" t="s">
        <v>592</v>
      </c>
      <c r="B326" s="55" t="s">
        <v>289</v>
      </c>
      <c r="C326" s="55" t="s">
        <v>41</v>
      </c>
      <c r="D326" s="55" t="s">
        <v>117</v>
      </c>
      <c r="E326" s="56">
        <v>0.82152901811199996</v>
      </c>
    </row>
    <row r="327" spans="1:5">
      <c r="A327" s="55" t="s">
        <v>593</v>
      </c>
      <c r="B327" s="55" t="s">
        <v>173</v>
      </c>
      <c r="C327" s="55" t="s">
        <v>44</v>
      </c>
      <c r="D327" s="55" t="s">
        <v>117</v>
      </c>
      <c r="E327" s="56">
        <v>0.79050261886860584</v>
      </c>
    </row>
    <row r="328" spans="1:5">
      <c r="A328" s="55" t="s">
        <v>594</v>
      </c>
      <c r="B328" s="55" t="s">
        <v>567</v>
      </c>
      <c r="C328" s="55" t="s">
        <v>44</v>
      </c>
      <c r="D328" s="55" t="s">
        <v>126</v>
      </c>
      <c r="E328" s="56">
        <v>0.72965967369604834</v>
      </c>
    </row>
    <row r="329" spans="1:5">
      <c r="A329" s="55" t="s">
        <v>595</v>
      </c>
      <c r="B329" s="55" t="s">
        <v>596</v>
      </c>
      <c r="C329" s="55" t="s">
        <v>41</v>
      </c>
      <c r="D329" s="55" t="s">
        <v>117</v>
      </c>
      <c r="E329" s="56">
        <v>0.63883720108845088</v>
      </c>
    </row>
    <row r="330" spans="1:5">
      <c r="A330" s="55" t="s">
        <v>597</v>
      </c>
      <c r="B330" s="55" t="s">
        <v>173</v>
      </c>
      <c r="C330" s="55" t="s">
        <v>44</v>
      </c>
      <c r="D330" s="55" t="s">
        <v>117</v>
      </c>
      <c r="E330" s="56">
        <v>0.53795159280895999</v>
      </c>
    </row>
    <row r="331" spans="1:5">
      <c r="A331" s="55" t="s">
        <v>598</v>
      </c>
      <c r="B331" s="55" t="s">
        <v>599</v>
      </c>
      <c r="C331" s="55" t="s">
        <v>41</v>
      </c>
      <c r="D331" s="55" t="s">
        <v>117</v>
      </c>
      <c r="E331" s="56">
        <v>0.49857271837199979</v>
      </c>
    </row>
    <row r="332" spans="1:5">
      <c r="A332" s="55" t="s">
        <v>600</v>
      </c>
      <c r="B332" s="55" t="s">
        <v>475</v>
      </c>
      <c r="C332" s="55" t="s">
        <v>41</v>
      </c>
      <c r="D332" s="55" t="s">
        <v>117</v>
      </c>
      <c r="E332" s="56">
        <v>0.15591061657599997</v>
      </c>
    </row>
    <row r="333" spans="1:5" ht="15" thickBot="1">
      <c r="A333" s="57" t="s">
        <v>601</v>
      </c>
      <c r="B333" s="57" t="s">
        <v>602</v>
      </c>
      <c r="C333" s="57" t="s">
        <v>41</v>
      </c>
      <c r="D333" s="57" t="s">
        <v>117</v>
      </c>
      <c r="E333" s="58">
        <v>3.1182123315199997E-2</v>
      </c>
    </row>
    <row r="334" spans="1:5" ht="18.75" thickTop="1">
      <c r="A334" s="59" t="s">
        <v>603</v>
      </c>
      <c r="B334" s="60"/>
      <c r="C334" s="60"/>
      <c r="D334" s="60"/>
      <c r="E334" s="61">
        <f>SUM(E2:E333)</f>
        <v>5901875.4771287059</v>
      </c>
    </row>
  </sheetData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Key Indicators</vt:lpstr>
      <vt:lpstr>Facilities ranking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 RIVAS MENDOZA</dc:creator>
  <cp:keywords/>
  <dc:description/>
  <cp:lastModifiedBy>MARIA FE RIVAS</cp:lastModifiedBy>
  <cp:revision/>
  <dcterms:created xsi:type="dcterms:W3CDTF">2024-12-29T11:11:21Z</dcterms:created>
  <dcterms:modified xsi:type="dcterms:W3CDTF">2025-02-27T12:45:22Z</dcterms:modified>
  <cp:category/>
  <cp:contentStatus/>
</cp:coreProperties>
</file>