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0"/>
  </bookViews>
  <sheets>
    <sheet name="Registro" sheetId="58697" r:id="rId1"/>
    <sheet name="232-233" sheetId="8" r:id="rId2"/>
    <sheet name="234" sheetId="58690" r:id="rId3"/>
    <sheet name="235" sheetId="58691" r:id="rId4"/>
    <sheet name="236" sheetId="58692" r:id="rId5"/>
    <sheet name="237" sheetId="58693" r:id="rId6"/>
    <sheet name="238" sheetId="58694" r:id="rId7"/>
    <sheet name="239" sheetId="58695" r:id="rId8"/>
    <sheet name="240" sheetId="58696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229">#REF!</definedName>
    <definedName name="_Ind230">#REF!</definedName>
    <definedName name="_Ind231">#REF!</definedName>
    <definedName name="_Ind232" localSheetId="2">#REF!</definedName>
    <definedName name="_Ind232" localSheetId="3">#REF!</definedName>
    <definedName name="_Ind232" localSheetId="4">#REF!</definedName>
    <definedName name="_Ind232" localSheetId="5">#REF!</definedName>
    <definedName name="_Ind232" localSheetId="6">#REF!</definedName>
    <definedName name="_Ind232" localSheetId="7">#REF!</definedName>
    <definedName name="_Ind232" localSheetId="8">#REF!</definedName>
    <definedName name="_Ind232">#REF!</definedName>
    <definedName name="_Ind233" localSheetId="2">#REF!</definedName>
    <definedName name="_Ind233" localSheetId="3">#REF!</definedName>
    <definedName name="_Ind233" localSheetId="4">#REF!</definedName>
    <definedName name="_Ind233" localSheetId="5">#REF!</definedName>
    <definedName name="_Ind233" localSheetId="6">#REF!</definedName>
    <definedName name="_Ind233" localSheetId="7">#REF!</definedName>
    <definedName name="_Ind233" localSheetId="8">#REF!</definedName>
    <definedName name="_Ind233">#REF!</definedName>
    <definedName name="_Ind234" localSheetId="3">'235'!$P$68</definedName>
    <definedName name="_Ind234" localSheetId="4">'236'!$P$63</definedName>
    <definedName name="_Ind234" localSheetId="5">'237'!$P$63</definedName>
    <definedName name="_Ind234" localSheetId="6">'238'!$P$63</definedName>
    <definedName name="_Ind234" localSheetId="7">'239'!$P$63</definedName>
    <definedName name="_Ind234" localSheetId="8">'240'!$P$63</definedName>
    <definedName name="_Ind234">'234'!$P$71</definedName>
    <definedName name="_Ind235" localSheetId="4">'236'!$D$111</definedName>
    <definedName name="_Ind235" localSheetId="5">'237'!$D$111</definedName>
    <definedName name="_Ind235" localSheetId="6">'238'!$D$111</definedName>
    <definedName name="_Ind235" localSheetId="7">'239'!$D$111</definedName>
    <definedName name="_Ind235" localSheetId="8">'240'!$D$111</definedName>
    <definedName name="_Ind235">'235'!$D$116</definedName>
    <definedName name="_Ind236" localSheetId="5">'237'!$J$114</definedName>
    <definedName name="_Ind236" localSheetId="6">'238'!$J$114</definedName>
    <definedName name="_Ind236" localSheetId="7">'239'!$J$114</definedName>
    <definedName name="_Ind236" localSheetId="8">'240'!$J$114</definedName>
    <definedName name="_Ind236">'236'!$J$114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<sst xmlns="http://schemas.openxmlformats.org/spreadsheetml/2006/main" count="172" uniqueCount="41">
  <si>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</si>
  <si>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</si>
  <si>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</si>
  <si>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</si>
  <si>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</si>
  <si>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</si>
  <si>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</si>
  <si>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</si>
  <si>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</si>
  <si>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</si>
  <si>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</si>
  <si>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</si>
  <si>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0&lt;x&lt;1</t>
  </si>
  <si>
    <t>2 (T=0,25)</t>
  </si>
  <si>
    <t>CA=(-1E-04)x^2+(2E-02)x</t>
  </si>
  <si>
    <t>0&lt;x&lt;100</t>
  </si>
  <si>
    <t>Superficie equivalente de espacios de ocio, expresada como % sobre el total</t>
  </si>
  <si>
    <t>CA=(-1E-04)x^2+1</t>
  </si>
  <si>
    <t>% de variación de la superficie equivalente destinada a espacios de ocio</t>
  </si>
  <si>
    <t>CA=(1E-02)x</t>
  </si>
  <si>
    <t>Índice de productividad de la caza</t>
  </si>
  <si>
    <t>Índice de productividad de la pesca</t>
  </si>
  <si>
    <t>CA=x</t>
  </si>
  <si>
    <t>Aptitud para el baño</t>
  </si>
  <si>
    <t>CA=1</t>
  </si>
  <si>
    <t>1&lt;x&lt;4</t>
  </si>
  <si>
    <t>0 - 4</t>
  </si>
  <si>
    <t>Aptitud para la acampada</t>
  </si>
  <si>
    <t>Aptitud para el recreo concentrado</t>
  </si>
  <si>
    <t>Aptitud para el recreo difuso y el senderismo</t>
  </si>
  <si>
    <t>Aptitud para los miradores turísticos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</si>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</sst>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thick"/>
      <right style="dotted"/>
      <top/>
      <bottom style="thick"/>
    </border>
    <border>
      <left style="dotted"/>
      <right style="medium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72" fontId="1" fillId="3" borderId="20" xfId="0" applyNumberFormat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72" fontId="2" fillId="2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72" fontId="2" fillId="2" borderId="31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195" fontId="2" fillId="2" borderId="24" xfId="0" applyNumberFormat="1" applyFont="1" applyFill="1" applyBorder="1" applyAlignment="1">
      <alignment horizontal="center" vertical="center" wrapText="1"/>
    </xf>
    <xf numFmtId="195" fontId="2" fillId="2" borderId="27" xfId="0" applyNumberFormat="1" applyFont="1" applyFill="1" applyBorder="1" applyAlignment="1">
      <alignment horizontal="center" vertical="center" wrapText="1"/>
    </xf>
    <xf numFmtId="195" fontId="2" fillId="3" borderId="30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95" fontId="2" fillId="3" borderId="24" xfId="0" applyNumberFormat="1" applyFont="1" applyFill="1" applyBorder="1" applyAlignment="1">
      <alignment horizontal="center" vertical="center" wrapText="1"/>
    </xf>
    <xf numFmtId="195" fontId="2" fillId="3" borderId="32" xfId="0" applyNumberFormat="1" applyFont="1" applyFill="1" applyBorder="1" applyAlignment="1">
      <alignment horizontal="center" vertical="center" wrapText="1"/>
    </xf>
    <xf numFmtId="172" fontId="2" fillId="3" borderId="33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'232-233'!$A$8:$A$26</c:f>
              <c:numCache/>
            </c:numRef>
          </c:xVal>
          <c:yVal>
            <c:numRef>
              <c:f>'232-233'!$B$8:$B$26</c:f>
              <c:numCache/>
            </c:numRef>
          </c:yVal>
          <c:smooth val="0"/>
        </c:ser>
        <c:axId val="40517509"/>
        <c:axId val="29113262"/>
      </c:scatterChart>
      <c:valAx>
        <c:axId val="4051750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113262"/>
        <c:crosses val="autoZero"/>
        <c:crossBetween val="midCat"/>
        <c:dispUnits/>
      </c:valAx>
      <c:valAx>
        <c:axId val="2911326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51750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'232-233'!$A$36:$A$54</c:f>
              <c:numCache/>
            </c:numRef>
          </c:xVal>
          <c:yVal>
            <c:numRef>
              <c:f>'232-233'!$B$36:$B$54</c:f>
              <c:numCache/>
            </c:numRef>
          </c:yVal>
          <c:smooth val="0"/>
        </c:ser>
        <c:axId val="60692767"/>
        <c:axId val="9363992"/>
      </c:scatterChart>
      <c:valAx>
        <c:axId val="606927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363992"/>
        <c:crosses val="autoZero"/>
        <c:crossBetween val="midCat"/>
        <c:dispUnits/>
      </c:valAx>
      <c:valAx>
        <c:axId val="936399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069276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'234'!$A$8:$A$29</c:f>
              <c:numCache/>
            </c:numRef>
          </c:xVal>
          <c:yVal>
            <c:numRef>
              <c:f>'234'!$B$8:$B$29</c:f>
              <c:numCache/>
            </c:numRef>
          </c:yVal>
          <c:smooth val="0"/>
        </c:ser>
        <c:axId val="17167065"/>
        <c:axId val="20285858"/>
      </c:scatterChart>
      <c:valAx>
        <c:axId val="171670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285858"/>
        <c:crosses val="autoZero"/>
        <c:crossBetween val="midCat"/>
        <c:dispUnits/>
      </c:valAx>
      <c:valAx>
        <c:axId val="202858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6706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'235'!$A$8:$A$26</c:f>
              <c:numCache/>
            </c:numRef>
          </c:xVal>
          <c:yVal>
            <c:numRef>
              <c:f>'235'!$B$8:$B$26</c:f>
              <c:numCache/>
            </c:numRef>
          </c:yVal>
          <c:smooth val="0"/>
        </c:ser>
        <c:axId val="48354995"/>
        <c:axId val="32541772"/>
      </c:scatterChart>
      <c:valAx>
        <c:axId val="483549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4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541772"/>
        <c:crosses val="autoZero"/>
        <c:crossBetween val="midCat"/>
        <c:dispUnits/>
      </c:valAx>
      <c:valAx>
        <c:axId val="325417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354995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'236'!$A$8:$A$25</c:f>
              <c:numCache/>
            </c:numRef>
          </c:xVal>
          <c:yVal>
            <c:numRef>
              <c:f>'236'!$B$8:$B$25</c:f>
              <c:numCache/>
            </c:numRef>
          </c:yVal>
          <c:smooth val="0"/>
        </c:ser>
        <c:axId val="24440493"/>
        <c:axId val="18637846"/>
      </c:scatterChart>
      <c:valAx>
        <c:axId val="24440493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637846"/>
        <c:crosses val="autoZero"/>
        <c:crossBetween val="midCat"/>
        <c:dispUnits/>
      </c:valAx>
      <c:valAx>
        <c:axId val="1863784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440493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'237'!$A$8:$A$25</c:f>
              <c:numCache/>
            </c:numRef>
          </c:xVal>
          <c:yVal>
            <c:numRef>
              <c:f>'237'!$B$8:$B$25</c:f>
              <c:numCache/>
            </c:numRef>
          </c:yVal>
          <c:smooth val="0"/>
        </c:ser>
        <c:axId val="33522887"/>
        <c:axId val="33270528"/>
      </c:scatterChart>
      <c:valAx>
        <c:axId val="3352288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270528"/>
        <c:crosses val="autoZero"/>
        <c:crossBetween val="midCat"/>
        <c:dispUnits/>
      </c:valAx>
      <c:valAx>
        <c:axId val="332705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52288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'238'!$A$8:$A$25</c:f>
              <c:numCache/>
            </c:numRef>
          </c:xVal>
          <c:yVal>
            <c:numRef>
              <c:f>'238'!$B$8:$B$25</c:f>
              <c:numCache/>
            </c:numRef>
          </c:yVal>
          <c:smooth val="0"/>
        </c:ser>
        <c:axId val="30999297"/>
        <c:axId val="10558218"/>
      </c:scatterChart>
      <c:valAx>
        <c:axId val="3099929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558218"/>
        <c:crosses val="autoZero"/>
        <c:crossBetween val="midCat"/>
        <c:dispUnits/>
      </c:valAx>
      <c:valAx>
        <c:axId val="1055821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99929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'239'!$A$8:$A$25</c:f>
              <c:numCache/>
            </c:numRef>
          </c:xVal>
          <c:yVal>
            <c:numRef>
              <c:f>'239'!$B$8:$B$25</c:f>
              <c:numCache/>
            </c:numRef>
          </c:yVal>
          <c:smooth val="0"/>
        </c:ser>
        <c:axId val="27915099"/>
        <c:axId val="49909300"/>
      </c:scatterChart>
      <c:valAx>
        <c:axId val="27915099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9909300"/>
        <c:crosses val="autoZero"/>
        <c:crossBetween val="midCat"/>
        <c:dispUnits/>
      </c:valAx>
      <c:valAx>
        <c:axId val="4990930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7915099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61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'240'!$A$8:$A$25</c:f>
              <c:numCache/>
            </c:numRef>
          </c:xVal>
          <c:yVal>
            <c:numRef>
              <c:f>'240'!$B$8:$B$25</c:f>
              <c:numCache/>
            </c:numRef>
          </c:yVal>
          <c:smooth val="0"/>
        </c:ser>
        <c:axId val="46530517"/>
        <c:axId val="16121470"/>
      </c:scatterChart>
      <c:valAx>
        <c:axId val="4653051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1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21470"/>
        <c:crosses val="autoZero"/>
        <c:crossBetween val="midCat"/>
        <c:dispUnits/>
      </c:valAx>
      <c:valAx>
        <c:axId val="1612147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530517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calidad podrá ajustarse a la escala que se desee, y sus valores se asignarán en función de la adecuación del equipamiento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54</xdr:row>
      <xdr:rowOff>0</xdr:rowOff>
    </xdr:to>
    <xdr:sp macro="" fLocksText="0" textlink="">
      <xdr:nvSpPr>
        <xdr:cNvPr id="1033" name="Text Box 9"/>
        <xdr:cNvSpPr txBox="1">
          <a:spLocks noChangeArrowheads="1"/>
        </xdr:cNvSpPr>
      </xdr:nvSpPr>
      <xdr:spPr bwMode="auto">
        <a:xfrm>
          <a:off x="4429125" y="10839450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Usos del medio natural ligados al esparcimiento y recreo al aire libre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coeficiente de calidad podrá ajustarse a la escala que se desee, y sus valores se asignarán en función de la adecuación del equipamiento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0</xdr:rowOff>
    </xdr:from>
    <xdr:to>
      <xdr:col>1</xdr:col>
      <xdr:colOff>2295525</xdr:colOff>
      <xdr:row>3</xdr:row>
      <xdr:rowOff>9525</xdr:rowOff>
    </xdr:to>
    <xdr:pic>
      <xdr:nvPicPr>
        <xdr:cNvPr id="1048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2047875" y="762000"/>
          <a:ext cx="19621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30</xdr:row>
      <xdr:rowOff>0</xdr:rowOff>
    </xdr:from>
    <xdr:to>
      <xdr:col>1</xdr:col>
      <xdr:colOff>2333625</xdr:colOff>
      <xdr:row>31</xdr:row>
      <xdr:rowOff>9525</xdr:rowOff>
    </xdr:to>
    <xdr:pic>
      <xdr:nvPicPr>
        <xdr:cNvPr id="1049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00250" y="6829425"/>
          <a:ext cx="20478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716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29</xdr:row>
      <xdr:rowOff>0</xdr:rowOff>
    </xdr:to>
    <xdr:sp macro="" fLocksText="0" textlink="">
      <xdr:nvSpPr>
        <xdr:cNvPr id="7170" name="Text Box 2"/>
        <xdr:cNvSpPr txBox="1">
          <a:spLocks noChangeArrowheads="1"/>
        </xdr:cNvSpPr>
      </xdr:nvSpPr>
      <xdr:spPr bwMode="auto">
        <a:xfrm>
          <a:off x="4429125" y="4772025"/>
          <a:ext cx="4543425" cy="14573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3.1.1.1 CAZA.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 cinegéticas y k = cantidad cazada en relación con el potencial.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476250</xdr:colOff>
      <xdr:row>2</xdr:row>
      <xdr:rowOff>0</xdr:rowOff>
    </xdr:from>
    <xdr:to>
      <xdr:col>1</xdr:col>
      <xdr:colOff>2276475</xdr:colOff>
      <xdr:row>3</xdr:row>
      <xdr:rowOff>0</xdr:rowOff>
    </xdr:to>
    <xdr:pic>
      <xdr:nvPicPr>
        <xdr:cNvPr id="717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90750" y="762000"/>
          <a:ext cx="180022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76200</xdr:colOff>
      <xdr:row>23</xdr:row>
      <xdr:rowOff>133350</xdr:rowOff>
    </xdr:from>
    <xdr:to>
      <xdr:col>3</xdr:col>
      <xdr:colOff>1190625</xdr:colOff>
      <xdr:row>28</xdr:row>
      <xdr:rowOff>76200</xdr:rowOff>
    </xdr:to>
    <xdr:pic>
      <xdr:nvPicPr>
        <xdr:cNvPr id="7176" name="Picture 8"/>
        <xdr:cNvPicPr preferRelativeResize="1">
          <a:picLocks noChangeAspect="1"/>
        </xdr:cNvPicPr>
      </xdr:nvPicPr>
      <xdr:blipFill>
        <a:blip r:embed="rId3"/>
        <a:srcRect r="52221" b="16059"/>
        <a:stretch>
          <a:fillRect/>
        </a:stretch>
      </xdr:blipFill>
      <xdr:spPr bwMode="auto">
        <a:xfrm>
          <a:off x="4505325" y="5391150"/>
          <a:ext cx="26289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819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8194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3.1.1.2 PESCA. 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 un parámetro k referido a la calidad de la clase para la práctica de la actividad que varía entre 0 (ausencia de pesca) y 1 (zonas con muy buenas condiciones para la práctica de la pesca).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619125</xdr:colOff>
      <xdr:row>2</xdr:row>
      <xdr:rowOff>9525</xdr:rowOff>
    </xdr:from>
    <xdr:to>
      <xdr:col>1</xdr:col>
      <xdr:colOff>2000250</xdr:colOff>
      <xdr:row>3</xdr:row>
      <xdr:rowOff>19050</xdr:rowOff>
    </xdr:to>
    <xdr:pic>
      <xdr:nvPicPr>
        <xdr:cNvPr id="8197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33625" y="771525"/>
          <a:ext cx="138112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921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9218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3.1.1.3 BAÑO. 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685800</xdr:colOff>
      <xdr:row>22</xdr:row>
      <xdr:rowOff>95250</xdr:rowOff>
    </xdr:from>
    <xdr:to>
      <xdr:col>4</xdr:col>
      <xdr:colOff>647700</xdr:colOff>
      <xdr:row>24</xdr:row>
      <xdr:rowOff>57150</xdr:rowOff>
    </xdr:to>
    <xdr:pic>
      <xdr:nvPicPr>
        <xdr:cNvPr id="9220" name="Picture 4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5114925" y="51911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41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42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3.1.1.4 RECREO CONCENTRADO.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Picnic. Areas donde se concentra un gran nº de personas.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133350</xdr:colOff>
      <xdr:row>22</xdr:row>
      <xdr:rowOff>133350</xdr:rowOff>
    </xdr:from>
    <xdr:to>
      <xdr:col>4</xdr:col>
      <xdr:colOff>95250</xdr:colOff>
      <xdr:row>24</xdr:row>
      <xdr:rowOff>95250</xdr:rowOff>
    </xdr:to>
    <xdr:pic>
      <xdr:nvPicPr>
        <xdr:cNvPr id="10243" name="Picture 3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5624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126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126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3.1.1.5 ACAMPADA.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Áreas donde se practica esta actividad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23</xdr:row>
      <xdr:rowOff>0</xdr:rowOff>
    </xdr:from>
    <xdr:to>
      <xdr:col>4</xdr:col>
      <xdr:colOff>85725</xdr:colOff>
      <xdr:row>24</xdr:row>
      <xdr:rowOff>123825</xdr:rowOff>
    </xdr:to>
    <xdr:pic>
      <xdr:nvPicPr>
        <xdr:cNvPr id="11267" name="Picture 3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552950" y="525780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228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2290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3.1.1.6 RECREO DIFUSO, SENDERISMO.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Rutas, sendas....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22</xdr:row>
      <xdr:rowOff>123825</xdr:rowOff>
    </xdr:from>
    <xdr:to>
      <xdr:col>4</xdr:col>
      <xdr:colOff>85725</xdr:colOff>
      <xdr:row>24</xdr:row>
      <xdr:rowOff>85725</xdr:rowOff>
    </xdr:to>
    <xdr:pic>
      <xdr:nvPicPr>
        <xdr:cNvPr id="12291" name="Picture 3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552950" y="521970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331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3314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 USO RECREATIVO AL AIRE LIBRE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Usos del medio natural ligados al esparcimiento y recreo al aire libre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3.1.1.7 MIRADORES TURÍSTICOS.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Puntos con elevado potencial de vistas.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22</xdr:row>
      <xdr:rowOff>123825</xdr:rowOff>
    </xdr:from>
    <xdr:to>
      <xdr:col>4</xdr:col>
      <xdr:colOff>85725</xdr:colOff>
      <xdr:row>24</xdr:row>
      <xdr:rowOff>85725</xdr:rowOff>
    </xdr:to>
    <xdr:pic>
      <xdr:nvPicPr>
        <xdr:cNvPr id="13315" name="Picture 3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552950" y="5219700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32</v>
      </c>
      <c r="B1" t="s">
        <v>33</v>
      </c>
    </row>
    <row r="3" spans="1:2" ht="12.75">
      <c r="A3" t="s">
        <v>34</v>
      </c>
      <c r="B3" t="s">
        <v>35</v>
      </c>
    </row>
    <row r="4" ht="12.75">
      <c r="B4" t="s">
        <v>36</v>
      </c>
    </row>
    <row r="5" ht="12.75">
      <c r="B5" t="s">
        <v>37</v>
      </c>
    </row>
    <row r="6" ht="12.75">
      <c r="B6" t="s">
        <v>38</v>
      </c>
    </row>
    <row r="8" spans="1:2" ht="12.75">
      <c r="A8" t="s">
        <v>39</v>
      </c>
      <c r="B8" t="s">
        <v>40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="75" zoomScaleNormal="75" workbookViewId="0" topLeftCell="A34">
      <selection activeCell="B7" sqref="B7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232</v>
      </c>
      <c r="C1" s="3" t="s">
        <v>1</v>
      </c>
      <c r="D1" s="4" t="s">
        <v>14</v>
      </c>
      <c r="E1" s="5" t="s">
        <v>15</v>
      </c>
    </row>
    <row r="2" spans="1:5" ht="30" customHeight="1">
      <c r="A2" s="6" t="s">
        <v>2</v>
      </c>
      <c r="B2" s="7" t="s">
        <v>16</v>
      </c>
      <c r="C2" s="8"/>
      <c r="D2" s="9"/>
      <c r="E2" s="10"/>
    </row>
    <row r="3" spans="1:5" ht="30" customHeight="1">
      <c r="A3" s="6" t="s">
        <v>3</v>
      </c>
      <c r="B3" s="39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18" t="s">
        <v>13</v>
      </c>
      <c r="C6" s="19" t="s">
        <v>8</v>
      </c>
      <c r="D6" s="20" t="e">
        <f>IF(_Ind232&lt;0,"valor del indicador fuera de rango",IF(_Ind232&lt;=100,-0.0001*(_Ind232^2)+0.02*(_Ind232),IF(_Ind232&gt;100,"valor del indicador fuera de rango")))</f>
        <v>#REF!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24">
        <v>0</v>
      </c>
      <c r="B8" s="25">
        <f aca="true" t="shared" si="0" ref="B8:B26">-0.0001*(A8^2)+0.02*(A8)</f>
        <v>0</v>
      </c>
      <c r="C8" s="26"/>
      <c r="D8" s="26"/>
      <c r="E8" s="27"/>
    </row>
    <row r="9" spans="1:5" ht="12.95" customHeight="1">
      <c r="A9" s="28">
        <v>10</v>
      </c>
      <c r="B9" s="25">
        <f t="shared" si="0"/>
        <v>0.19</v>
      </c>
      <c r="C9" s="29"/>
      <c r="D9" s="26"/>
      <c r="E9" s="27"/>
    </row>
    <row r="10" spans="1:5" ht="12.95" customHeight="1">
      <c r="A10" s="28">
        <v>15</v>
      </c>
      <c r="B10" s="25">
        <f t="shared" si="0"/>
        <v>0.27749999999999997</v>
      </c>
      <c r="C10" s="29"/>
      <c r="D10" s="26"/>
      <c r="E10" s="27"/>
    </row>
    <row r="11" spans="1:5" ht="12.95" customHeight="1">
      <c r="A11" s="28">
        <v>20</v>
      </c>
      <c r="B11" s="25">
        <f t="shared" si="0"/>
        <v>0.36000000000000004</v>
      </c>
      <c r="C11" s="29"/>
      <c r="D11" s="26"/>
      <c r="E11" s="27"/>
    </row>
    <row r="12" spans="1:5" ht="12.95" customHeight="1">
      <c r="A12" s="28">
        <v>25</v>
      </c>
      <c r="B12" s="25">
        <f t="shared" si="0"/>
        <v>0.4375</v>
      </c>
      <c r="C12" s="29"/>
      <c r="D12" s="26"/>
      <c r="E12" s="27"/>
    </row>
    <row r="13" spans="1:5" ht="12.95" customHeight="1">
      <c r="A13" s="28">
        <v>30</v>
      </c>
      <c r="B13" s="25">
        <f t="shared" si="0"/>
        <v>0.51</v>
      </c>
      <c r="C13" s="29"/>
      <c r="D13" s="26"/>
      <c r="E13" s="27"/>
    </row>
    <row r="14" spans="1:5" ht="12.95" customHeight="1">
      <c r="A14" s="28">
        <v>35</v>
      </c>
      <c r="B14" s="25">
        <f t="shared" si="0"/>
        <v>0.5775</v>
      </c>
      <c r="C14" s="29"/>
      <c r="D14" s="26"/>
      <c r="E14" s="27"/>
    </row>
    <row r="15" spans="1:5" ht="12.95" customHeight="1">
      <c r="A15" s="28">
        <v>40</v>
      </c>
      <c r="B15" s="25">
        <f t="shared" si="0"/>
        <v>0.64</v>
      </c>
      <c r="C15" s="29"/>
      <c r="D15" s="26"/>
      <c r="E15" s="27"/>
    </row>
    <row r="16" spans="1:5" ht="12.95" customHeight="1">
      <c r="A16" s="28">
        <v>45</v>
      </c>
      <c r="B16" s="25">
        <f t="shared" si="0"/>
        <v>0.6975</v>
      </c>
      <c r="C16" s="29"/>
      <c r="D16" s="26"/>
      <c r="E16" s="27"/>
    </row>
    <row r="17" spans="1:5" ht="12.95" customHeight="1">
      <c r="A17" s="28">
        <v>50</v>
      </c>
      <c r="B17" s="25">
        <f t="shared" si="0"/>
        <v>0.75</v>
      </c>
      <c r="C17" s="29"/>
      <c r="D17" s="26"/>
      <c r="E17" s="27"/>
    </row>
    <row r="18" spans="1:5" ht="12.95" customHeight="1">
      <c r="A18" s="28">
        <v>55</v>
      </c>
      <c r="B18" s="25">
        <f t="shared" si="0"/>
        <v>0.7975000000000001</v>
      </c>
      <c r="C18" s="29"/>
      <c r="D18" s="26"/>
      <c r="E18" s="27"/>
    </row>
    <row r="19" spans="1:5" ht="12.95" customHeight="1">
      <c r="A19" s="28">
        <v>60</v>
      </c>
      <c r="B19" s="25">
        <f t="shared" si="0"/>
        <v>0.8399999999999999</v>
      </c>
      <c r="C19" s="29"/>
      <c r="D19" s="26"/>
      <c r="E19" s="27"/>
    </row>
    <row r="20" spans="1:5" ht="12.95" customHeight="1">
      <c r="A20" s="28">
        <f aca="true" t="shared" si="1" ref="A20:A25">+A19+5</f>
        <v>65</v>
      </c>
      <c r="B20" s="25">
        <f t="shared" si="0"/>
        <v>0.8775</v>
      </c>
      <c r="C20" s="29"/>
      <c r="D20" s="26"/>
      <c r="E20" s="27"/>
    </row>
    <row r="21" spans="1:5" ht="12.95" customHeight="1">
      <c r="A21" s="28">
        <f t="shared" si="1"/>
        <v>70</v>
      </c>
      <c r="B21" s="25">
        <f t="shared" si="0"/>
        <v>0.9100000000000001</v>
      </c>
      <c r="C21" s="29"/>
      <c r="D21" s="26"/>
      <c r="E21" s="27"/>
    </row>
    <row r="22" spans="1:5" ht="12.95" customHeight="1">
      <c r="A22" s="28">
        <f t="shared" si="1"/>
        <v>75</v>
      </c>
      <c r="B22" s="25">
        <f t="shared" si="0"/>
        <v>0.9375</v>
      </c>
      <c r="C22" s="29"/>
      <c r="D22" s="26"/>
      <c r="E22" s="27"/>
    </row>
    <row r="23" spans="1:5" ht="12.95" customHeight="1">
      <c r="A23" s="28">
        <f t="shared" si="1"/>
        <v>80</v>
      </c>
      <c r="B23" s="25">
        <f t="shared" si="0"/>
        <v>0.9600000000000001</v>
      </c>
      <c r="C23" s="29"/>
      <c r="D23" s="26"/>
      <c r="E23" s="27"/>
    </row>
    <row r="24" spans="1:5" ht="12.95" customHeight="1">
      <c r="A24" s="28">
        <f t="shared" si="1"/>
        <v>85</v>
      </c>
      <c r="B24" s="25">
        <f t="shared" si="0"/>
        <v>0.9774999999999999</v>
      </c>
      <c r="C24" s="29"/>
      <c r="D24" s="26"/>
      <c r="E24" s="27"/>
    </row>
    <row r="25" spans="1:5" ht="12.95" customHeight="1">
      <c r="A25" s="28">
        <f t="shared" si="1"/>
        <v>90</v>
      </c>
      <c r="B25" s="25">
        <f t="shared" si="0"/>
        <v>0.99</v>
      </c>
      <c r="C25" s="29"/>
      <c r="D25" s="26"/>
      <c r="E25" s="27"/>
    </row>
    <row r="26" spans="1:5" ht="12.95" customHeight="1" thickBot="1">
      <c r="A26" s="33">
        <v>100</v>
      </c>
      <c r="B26" s="34">
        <f t="shared" si="0"/>
        <v>1</v>
      </c>
      <c r="C26" s="30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233</v>
      </c>
      <c r="C29" s="3" t="s">
        <v>1</v>
      </c>
      <c r="D29" s="4" t="s">
        <v>17</v>
      </c>
      <c r="E29" s="5" t="s">
        <v>15</v>
      </c>
    </row>
    <row r="30" spans="1:5" ht="30" customHeight="1">
      <c r="A30" s="6" t="s">
        <v>2</v>
      </c>
      <c r="B30" s="7" t="s">
        <v>18</v>
      </c>
      <c r="C30" s="8"/>
      <c r="D30" s="9"/>
      <c r="E30" s="10"/>
    </row>
    <row r="31" spans="1:5" ht="30" customHeight="1">
      <c r="A31" s="6" t="s">
        <v>3</v>
      </c>
      <c r="B31" s="39"/>
      <c r="C31" s="8"/>
      <c r="D31" s="9"/>
      <c r="E31" s="10"/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11</v>
      </c>
      <c r="C33" s="14" t="s">
        <v>6</v>
      </c>
      <c r="D33" s="15">
        <v>10</v>
      </c>
      <c r="E33" s="16"/>
    </row>
    <row r="34" spans="1:5" ht="30" customHeight="1" thickBot="1">
      <c r="A34" s="17" t="s">
        <v>7</v>
      </c>
      <c r="B34" s="18" t="s">
        <v>13</v>
      </c>
      <c r="C34" s="19" t="s">
        <v>8</v>
      </c>
      <c r="D34" s="20" t="e">
        <f>IF(_Ind233&lt;0,"valor del indicador fuera de rango",IF(_Ind233&lt;=100,-0.0001*(_Ind233^2)+1,IF(_Ind233&gt;100,"valor del indicador fuera de rango")))</f>
        <v>#REF!</v>
      </c>
      <c r="E34" s="21"/>
    </row>
    <row r="35" spans="1:5" ht="30" customHeight="1">
      <c r="A35" s="22" t="s">
        <v>9</v>
      </c>
      <c r="B35" s="23" t="s">
        <v>8</v>
      </c>
      <c r="C35" s="44" t="s">
        <v>10</v>
      </c>
      <c r="D35" s="45"/>
      <c r="E35" s="46"/>
    </row>
    <row r="36" spans="1:5" ht="12.95" customHeight="1">
      <c r="A36" s="24">
        <v>0</v>
      </c>
      <c r="B36" s="25">
        <f aca="true" t="shared" si="2" ref="B36:B54">-0.0001*(A36^2)+1</f>
        <v>1</v>
      </c>
      <c r="C36" s="26"/>
      <c r="D36" s="26"/>
      <c r="E36" s="27"/>
    </row>
    <row r="37" spans="1:5" ht="12.95" customHeight="1">
      <c r="A37" s="28">
        <v>10</v>
      </c>
      <c r="B37" s="25">
        <f t="shared" si="2"/>
        <v>0.99</v>
      </c>
      <c r="C37" s="29"/>
      <c r="D37" s="26"/>
      <c r="E37" s="27"/>
    </row>
    <row r="38" spans="1:5" ht="12.95" customHeight="1">
      <c r="A38" s="28">
        <f aca="true" t="shared" si="3" ref="A38:A53">+A37+5</f>
        <v>15</v>
      </c>
      <c r="B38" s="25">
        <f t="shared" si="2"/>
        <v>0.9775</v>
      </c>
      <c r="C38" s="29"/>
      <c r="D38" s="26"/>
      <c r="E38" s="27"/>
    </row>
    <row r="39" spans="1:5" ht="12.95" customHeight="1">
      <c r="A39" s="28">
        <f t="shared" si="3"/>
        <v>20</v>
      </c>
      <c r="B39" s="25">
        <f t="shared" si="2"/>
        <v>0.96</v>
      </c>
      <c r="C39" s="29"/>
      <c r="D39" s="26"/>
      <c r="E39" s="27"/>
    </row>
    <row r="40" spans="1:5" ht="12.95" customHeight="1">
      <c r="A40" s="28">
        <f t="shared" si="3"/>
        <v>25</v>
      </c>
      <c r="B40" s="25">
        <f t="shared" si="2"/>
        <v>0.9375</v>
      </c>
      <c r="C40" s="29"/>
      <c r="D40" s="26"/>
      <c r="E40" s="27"/>
    </row>
    <row r="41" spans="1:5" ht="12.95" customHeight="1">
      <c r="A41" s="28">
        <f t="shared" si="3"/>
        <v>30</v>
      </c>
      <c r="B41" s="25">
        <f t="shared" si="2"/>
        <v>0.91</v>
      </c>
      <c r="C41" s="29"/>
      <c r="D41" s="26"/>
      <c r="E41" s="27"/>
    </row>
    <row r="42" spans="1:5" ht="12.95" customHeight="1">
      <c r="A42" s="28">
        <f t="shared" si="3"/>
        <v>35</v>
      </c>
      <c r="B42" s="25">
        <f t="shared" si="2"/>
        <v>0.8775</v>
      </c>
      <c r="C42" s="29"/>
      <c r="D42" s="26"/>
      <c r="E42" s="27"/>
    </row>
    <row r="43" spans="1:5" ht="12.95" customHeight="1">
      <c r="A43" s="28">
        <f t="shared" si="3"/>
        <v>40</v>
      </c>
      <c r="B43" s="25">
        <f t="shared" si="2"/>
        <v>0.84</v>
      </c>
      <c r="C43" s="29"/>
      <c r="D43" s="26"/>
      <c r="E43" s="27"/>
    </row>
    <row r="44" spans="1:5" ht="12.95" customHeight="1">
      <c r="A44" s="28">
        <f t="shared" si="3"/>
        <v>45</v>
      </c>
      <c r="B44" s="25">
        <f t="shared" si="2"/>
        <v>0.7975</v>
      </c>
      <c r="C44" s="29"/>
      <c r="D44" s="26"/>
      <c r="E44" s="27"/>
    </row>
    <row r="45" spans="1:5" ht="12.95" customHeight="1">
      <c r="A45" s="28">
        <f t="shared" si="3"/>
        <v>50</v>
      </c>
      <c r="B45" s="25">
        <f t="shared" si="2"/>
        <v>0.75</v>
      </c>
      <c r="C45" s="29"/>
      <c r="D45" s="26"/>
      <c r="E45" s="27"/>
    </row>
    <row r="46" spans="1:5" ht="12.95" customHeight="1">
      <c r="A46" s="28">
        <f t="shared" si="3"/>
        <v>55</v>
      </c>
      <c r="B46" s="25">
        <f t="shared" si="2"/>
        <v>0.6975</v>
      </c>
      <c r="C46" s="29"/>
      <c r="D46" s="26"/>
      <c r="E46" s="27"/>
    </row>
    <row r="47" spans="1:5" ht="12.95" customHeight="1">
      <c r="A47" s="28">
        <f t="shared" si="3"/>
        <v>60</v>
      </c>
      <c r="B47" s="25">
        <f t="shared" si="2"/>
        <v>0.6399999999999999</v>
      </c>
      <c r="C47" s="29"/>
      <c r="D47" s="26"/>
      <c r="E47" s="27"/>
    </row>
    <row r="48" spans="1:5" ht="12.95" customHeight="1">
      <c r="A48" s="28">
        <f t="shared" si="3"/>
        <v>65</v>
      </c>
      <c r="B48" s="25">
        <f t="shared" si="2"/>
        <v>0.5774999999999999</v>
      </c>
      <c r="C48" s="29"/>
      <c r="D48" s="26"/>
      <c r="E48" s="27"/>
    </row>
    <row r="49" spans="1:5" ht="12.95" customHeight="1">
      <c r="A49" s="28">
        <f t="shared" si="3"/>
        <v>70</v>
      </c>
      <c r="B49" s="25">
        <f t="shared" si="2"/>
        <v>0.51</v>
      </c>
      <c r="C49" s="29"/>
      <c r="D49" s="26"/>
      <c r="E49" s="27"/>
    </row>
    <row r="50" spans="1:5" ht="12.95" customHeight="1">
      <c r="A50" s="28">
        <f t="shared" si="3"/>
        <v>75</v>
      </c>
      <c r="B50" s="25">
        <f t="shared" si="2"/>
        <v>0.4375</v>
      </c>
      <c r="C50" s="29"/>
      <c r="D50" s="26"/>
      <c r="E50" s="27"/>
    </row>
    <row r="51" spans="1:5" ht="12.95" customHeight="1">
      <c r="A51" s="28">
        <f t="shared" si="3"/>
        <v>80</v>
      </c>
      <c r="B51" s="25">
        <f t="shared" si="2"/>
        <v>0.36</v>
      </c>
      <c r="C51" s="29"/>
      <c r="D51" s="26"/>
      <c r="E51" s="27"/>
    </row>
    <row r="52" spans="1:5" ht="12.95" customHeight="1">
      <c r="A52" s="28">
        <f t="shared" si="3"/>
        <v>85</v>
      </c>
      <c r="B52" s="25">
        <f t="shared" si="2"/>
        <v>0.27749999999999997</v>
      </c>
      <c r="C52" s="29"/>
      <c r="D52" s="26"/>
      <c r="E52" s="27"/>
    </row>
    <row r="53" spans="1:5" ht="12.95" customHeight="1">
      <c r="A53" s="28">
        <f t="shared" si="3"/>
        <v>90</v>
      </c>
      <c r="B53" s="25">
        <f t="shared" si="2"/>
        <v>0.18999999999999995</v>
      </c>
      <c r="C53" s="29"/>
      <c r="D53" s="26"/>
      <c r="E53" s="27"/>
    </row>
    <row r="54" spans="1:5" ht="12.95" customHeight="1" thickBot="1">
      <c r="A54" s="33">
        <v>100</v>
      </c>
      <c r="B54" s="34">
        <f t="shared" si="2"/>
        <v>0</v>
      </c>
      <c r="C54" s="30"/>
      <c r="D54" s="31"/>
      <c r="E54" s="32"/>
    </row>
    <row r="55" ht="12.95" customHeight="1" thickTop="1"/>
  </sheetData>
  <mergeCells count="2">
    <mergeCell ref="C7:E7"/>
    <mergeCell ref="C35:E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33" sqref="B33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234</v>
      </c>
      <c r="C1" s="3" t="s">
        <v>1</v>
      </c>
      <c r="D1" s="4" t="s">
        <v>19</v>
      </c>
      <c r="E1" s="5" t="s">
        <v>15</v>
      </c>
    </row>
    <row r="2" spans="1:5" ht="30" customHeight="1">
      <c r="A2" s="6" t="s">
        <v>2</v>
      </c>
      <c r="B2" s="7" t="s">
        <v>20</v>
      </c>
      <c r="C2" s="8"/>
      <c r="D2" s="9"/>
      <c r="E2" s="10"/>
    </row>
    <row r="3" spans="1:5" ht="30" customHeight="1">
      <c r="A3" s="6" t="s">
        <v>3</v>
      </c>
      <c r="B3" s="39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15</v>
      </c>
      <c r="E5" s="16"/>
    </row>
    <row r="6" spans="1:5" ht="30" customHeight="1" thickBot="1">
      <c r="A6" s="17" t="s">
        <v>7</v>
      </c>
      <c r="B6" s="18" t="s">
        <v>13</v>
      </c>
      <c r="C6" s="19" t="s">
        <v>8</v>
      </c>
      <c r="D6" s="20">
        <f>IF(_Ind234&lt;0,"valor del indicador fuera de rango",IF(_Ind234&lt;=100,0.01*(_Ind234),IF(_Ind234&gt;100,"valor del indicador fuera de rango")))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24">
        <v>0</v>
      </c>
      <c r="B8" s="25">
        <f aca="true" t="shared" si="0" ref="B8:B29">0.01*(A8)</f>
        <v>0</v>
      </c>
      <c r="C8" s="26"/>
      <c r="D8" s="26"/>
      <c r="E8" s="27"/>
    </row>
    <row r="9" spans="1:5" ht="12.95" customHeight="1">
      <c r="A9" s="28">
        <v>2</v>
      </c>
      <c r="B9" s="25">
        <f t="shared" si="0"/>
        <v>0.02</v>
      </c>
      <c r="C9" s="29"/>
      <c r="D9" s="26"/>
      <c r="E9" s="27"/>
    </row>
    <row r="10" spans="1:5" ht="12.95" customHeight="1">
      <c r="A10" s="28">
        <v>5</v>
      </c>
      <c r="B10" s="25">
        <f t="shared" si="0"/>
        <v>0.05</v>
      </c>
      <c r="C10" s="29"/>
      <c r="D10" s="26"/>
      <c r="E10" s="27"/>
    </row>
    <row r="11" spans="1:5" ht="12.95" customHeight="1">
      <c r="A11" s="28">
        <v>7</v>
      </c>
      <c r="B11" s="25">
        <f t="shared" si="0"/>
        <v>0.07</v>
      </c>
      <c r="C11" s="29"/>
      <c r="D11" s="26"/>
      <c r="E11" s="27"/>
    </row>
    <row r="12" spans="1:5" ht="12.95" customHeight="1">
      <c r="A12" s="28">
        <v>10</v>
      </c>
      <c r="B12" s="25">
        <f t="shared" si="0"/>
        <v>0.1</v>
      </c>
      <c r="C12" s="29"/>
      <c r="D12" s="26"/>
      <c r="E12" s="27"/>
    </row>
    <row r="13" spans="1:5" ht="12.95" customHeight="1">
      <c r="A13" s="28">
        <f aca="true" t="shared" si="1" ref="A13:A27">+A12+5</f>
        <v>15</v>
      </c>
      <c r="B13" s="25">
        <f t="shared" si="0"/>
        <v>0.15</v>
      </c>
      <c r="C13" s="29"/>
      <c r="D13" s="26"/>
      <c r="E13" s="27"/>
    </row>
    <row r="14" spans="1:5" ht="12.95" customHeight="1">
      <c r="A14" s="28">
        <f t="shared" si="1"/>
        <v>20</v>
      </c>
      <c r="B14" s="25">
        <f t="shared" si="0"/>
        <v>0.2</v>
      </c>
      <c r="C14" s="29"/>
      <c r="D14" s="26"/>
      <c r="E14" s="27"/>
    </row>
    <row r="15" spans="1:5" ht="12.95" customHeight="1">
      <c r="A15" s="28">
        <f t="shared" si="1"/>
        <v>25</v>
      </c>
      <c r="B15" s="25">
        <f t="shared" si="0"/>
        <v>0.25</v>
      </c>
      <c r="C15" s="29"/>
      <c r="D15" s="26"/>
      <c r="E15" s="27"/>
    </row>
    <row r="16" spans="1:5" ht="12.95" customHeight="1">
      <c r="A16" s="28">
        <f t="shared" si="1"/>
        <v>30</v>
      </c>
      <c r="B16" s="25">
        <f t="shared" si="0"/>
        <v>0.3</v>
      </c>
      <c r="C16" s="29"/>
      <c r="D16" s="26"/>
      <c r="E16" s="27"/>
    </row>
    <row r="17" spans="1:5" ht="12.95" customHeight="1">
      <c r="A17" s="28">
        <f t="shared" si="1"/>
        <v>35</v>
      </c>
      <c r="B17" s="25">
        <f t="shared" si="0"/>
        <v>0.35000000000000003</v>
      </c>
      <c r="C17" s="29"/>
      <c r="D17" s="26"/>
      <c r="E17" s="27"/>
    </row>
    <row r="18" spans="1:5" ht="12.95" customHeight="1">
      <c r="A18" s="28">
        <f t="shared" si="1"/>
        <v>40</v>
      </c>
      <c r="B18" s="25">
        <f t="shared" si="0"/>
        <v>0.4</v>
      </c>
      <c r="C18" s="29"/>
      <c r="D18" s="26"/>
      <c r="E18" s="27"/>
    </row>
    <row r="19" spans="1:5" ht="12.95" customHeight="1">
      <c r="A19" s="28">
        <f t="shared" si="1"/>
        <v>45</v>
      </c>
      <c r="B19" s="25">
        <f t="shared" si="0"/>
        <v>0.45</v>
      </c>
      <c r="C19" s="29"/>
      <c r="D19" s="26"/>
      <c r="E19" s="27"/>
    </row>
    <row r="20" spans="1:5" ht="12.95" customHeight="1">
      <c r="A20" s="28">
        <f t="shared" si="1"/>
        <v>50</v>
      </c>
      <c r="B20" s="25">
        <f t="shared" si="0"/>
        <v>0.5</v>
      </c>
      <c r="C20" s="29"/>
      <c r="D20" s="26"/>
      <c r="E20" s="27"/>
    </row>
    <row r="21" spans="1:5" ht="12.95" customHeight="1">
      <c r="A21" s="28">
        <f t="shared" si="1"/>
        <v>55</v>
      </c>
      <c r="B21" s="25">
        <f t="shared" si="0"/>
        <v>0.55</v>
      </c>
      <c r="C21" s="29"/>
      <c r="D21" s="26"/>
      <c r="E21" s="27"/>
    </row>
    <row r="22" spans="1:5" ht="12.95" customHeight="1">
      <c r="A22" s="28">
        <f t="shared" si="1"/>
        <v>60</v>
      </c>
      <c r="B22" s="25">
        <f t="shared" si="0"/>
        <v>0.6</v>
      </c>
      <c r="C22" s="29"/>
      <c r="D22" s="26"/>
      <c r="E22" s="27"/>
    </row>
    <row r="23" spans="1:5" ht="12.95" customHeight="1">
      <c r="A23" s="28">
        <f t="shared" si="1"/>
        <v>65</v>
      </c>
      <c r="B23" s="25">
        <f t="shared" si="0"/>
        <v>0.65</v>
      </c>
      <c r="C23" s="29"/>
      <c r="D23" s="26"/>
      <c r="E23" s="27"/>
    </row>
    <row r="24" spans="1:5" ht="12.95" customHeight="1">
      <c r="A24" s="28">
        <f t="shared" si="1"/>
        <v>70</v>
      </c>
      <c r="B24" s="25">
        <f t="shared" si="0"/>
        <v>0.7000000000000001</v>
      </c>
      <c r="C24" s="29"/>
      <c r="D24" s="26"/>
      <c r="E24" s="27"/>
    </row>
    <row r="25" spans="1:5" ht="12.95" customHeight="1">
      <c r="A25" s="28">
        <f t="shared" si="1"/>
        <v>75</v>
      </c>
      <c r="B25" s="25">
        <f t="shared" si="0"/>
        <v>0.75</v>
      </c>
      <c r="C25" s="29"/>
      <c r="D25" s="26"/>
      <c r="E25" s="27"/>
    </row>
    <row r="26" spans="1:5" ht="12.95" customHeight="1">
      <c r="A26" s="28">
        <f t="shared" si="1"/>
        <v>80</v>
      </c>
      <c r="B26" s="25">
        <f t="shared" si="0"/>
        <v>0.8</v>
      </c>
      <c r="C26" s="29"/>
      <c r="D26" s="26"/>
      <c r="E26" s="27"/>
    </row>
    <row r="27" spans="1:5" ht="12.95" customHeight="1">
      <c r="A27" s="28">
        <f t="shared" si="1"/>
        <v>85</v>
      </c>
      <c r="B27" s="25">
        <f t="shared" si="0"/>
        <v>0.85</v>
      </c>
      <c r="C27" s="29"/>
      <c r="D27" s="26"/>
      <c r="E27" s="27"/>
    </row>
    <row r="28" spans="1:5" ht="12.95" customHeight="1">
      <c r="A28" s="28">
        <v>90</v>
      </c>
      <c r="B28" s="25">
        <f t="shared" si="0"/>
        <v>0.9</v>
      </c>
      <c r="C28" s="29"/>
      <c r="D28" s="26"/>
      <c r="E28" s="27"/>
    </row>
    <row r="29" spans="1:5" ht="12.95" customHeight="1" thickBot="1">
      <c r="A29" s="33">
        <v>100</v>
      </c>
      <c r="B29" s="34">
        <f t="shared" si="0"/>
        <v>1</v>
      </c>
      <c r="C29" s="30"/>
      <c r="D29" s="31"/>
      <c r="E29" s="32"/>
    </row>
    <row r="30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8" sqref="A8:B2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235</v>
      </c>
      <c r="C1" s="3" t="s">
        <v>1</v>
      </c>
      <c r="D1" s="4" t="s">
        <v>19</v>
      </c>
      <c r="E1" s="5" t="s">
        <v>15</v>
      </c>
    </row>
    <row r="2" spans="1:5" ht="30" customHeight="1">
      <c r="A2" s="6" t="s">
        <v>2</v>
      </c>
      <c r="B2" s="7" t="s">
        <v>21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20</v>
      </c>
      <c r="E5" s="16"/>
    </row>
    <row r="6" spans="1:5" ht="30" customHeight="1" thickBot="1">
      <c r="A6" s="17" t="s">
        <v>7</v>
      </c>
      <c r="B6" s="18" t="s">
        <v>13</v>
      </c>
      <c r="C6" s="19" t="s">
        <v>8</v>
      </c>
      <c r="D6" s="20">
        <f>IF(_Ind235&lt;0,"valor del indicador fuera de rango",IF(_Ind235&lt;=100,0.01*(_Ind235),IF(_Ind235&gt;100,"valor del indicador fuera de rango")))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24">
        <v>0</v>
      </c>
      <c r="B8" s="25">
        <f aca="true" t="shared" si="0" ref="B8:B26">0.01*(A8)</f>
        <v>0</v>
      </c>
      <c r="C8" s="26"/>
      <c r="D8" s="26"/>
      <c r="E8" s="27"/>
    </row>
    <row r="9" spans="1:5" ht="12.95" customHeight="1">
      <c r="A9" s="28">
        <v>10</v>
      </c>
      <c r="B9" s="25">
        <f t="shared" si="0"/>
        <v>0.1</v>
      </c>
      <c r="C9" s="29"/>
      <c r="D9" s="26"/>
      <c r="E9" s="27"/>
    </row>
    <row r="10" spans="1:5" ht="12.95" customHeight="1">
      <c r="A10" s="28">
        <v>20</v>
      </c>
      <c r="B10" s="25">
        <f t="shared" si="0"/>
        <v>0.2</v>
      </c>
      <c r="C10" s="29"/>
      <c r="D10" s="26"/>
      <c r="E10" s="27"/>
    </row>
    <row r="11" spans="1:5" ht="12.95" customHeight="1">
      <c r="A11" s="28">
        <f aca="true" t="shared" si="1" ref="A11:A26">+A10+5</f>
        <v>25</v>
      </c>
      <c r="B11" s="25">
        <f t="shared" si="0"/>
        <v>0.25</v>
      </c>
      <c r="C11" s="29"/>
      <c r="D11" s="26"/>
      <c r="E11" s="27"/>
    </row>
    <row r="12" spans="1:5" ht="12.95" customHeight="1">
      <c r="A12" s="28">
        <f t="shared" si="1"/>
        <v>30</v>
      </c>
      <c r="B12" s="25">
        <f t="shared" si="0"/>
        <v>0.3</v>
      </c>
      <c r="C12" s="29"/>
      <c r="D12" s="26"/>
      <c r="E12" s="27"/>
    </row>
    <row r="13" spans="1:5" ht="12.95" customHeight="1">
      <c r="A13" s="28">
        <f t="shared" si="1"/>
        <v>35</v>
      </c>
      <c r="B13" s="25">
        <f t="shared" si="0"/>
        <v>0.35000000000000003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0.4</v>
      </c>
      <c r="C14" s="29"/>
      <c r="D14" s="26"/>
      <c r="E14" s="27"/>
    </row>
    <row r="15" spans="1:5" ht="12.95" customHeight="1">
      <c r="A15" s="28">
        <f t="shared" si="1"/>
        <v>45</v>
      </c>
      <c r="B15" s="25">
        <f t="shared" si="0"/>
        <v>0.45</v>
      </c>
      <c r="C15" s="29"/>
      <c r="D15" s="26"/>
      <c r="E15" s="27"/>
    </row>
    <row r="16" spans="1:5" ht="12.95" customHeight="1">
      <c r="A16" s="28">
        <f t="shared" si="1"/>
        <v>50</v>
      </c>
      <c r="B16" s="25">
        <f t="shared" si="0"/>
        <v>0.5</v>
      </c>
      <c r="C16" s="29"/>
      <c r="D16" s="26"/>
      <c r="E16" s="27"/>
    </row>
    <row r="17" spans="1:5" ht="12.95" customHeight="1">
      <c r="A17" s="28">
        <f t="shared" si="1"/>
        <v>55</v>
      </c>
      <c r="B17" s="25">
        <f t="shared" si="0"/>
        <v>0.55</v>
      </c>
      <c r="C17" s="29"/>
      <c r="D17" s="26"/>
      <c r="E17" s="27"/>
    </row>
    <row r="18" spans="1:5" ht="12.95" customHeight="1">
      <c r="A18" s="28">
        <f t="shared" si="1"/>
        <v>60</v>
      </c>
      <c r="B18" s="25">
        <f t="shared" si="0"/>
        <v>0.6</v>
      </c>
      <c r="C18" s="29"/>
      <c r="D18" s="26"/>
      <c r="E18" s="27"/>
    </row>
    <row r="19" spans="1:5" ht="12.95" customHeight="1">
      <c r="A19" s="28">
        <f>+A18+5</f>
        <v>65</v>
      </c>
      <c r="B19" s="25">
        <f t="shared" si="0"/>
        <v>0.65</v>
      </c>
      <c r="C19" s="29"/>
      <c r="D19" s="26"/>
      <c r="E19" s="27"/>
    </row>
    <row r="20" spans="1:5" ht="12.95" customHeight="1">
      <c r="A20" s="28">
        <f t="shared" si="1"/>
        <v>70</v>
      </c>
      <c r="B20" s="25">
        <f t="shared" si="0"/>
        <v>0.7000000000000001</v>
      </c>
      <c r="C20" s="29"/>
      <c r="D20" s="26"/>
      <c r="E20" s="27"/>
    </row>
    <row r="21" spans="1:5" ht="12.95" customHeight="1">
      <c r="A21" s="28">
        <f t="shared" si="1"/>
        <v>75</v>
      </c>
      <c r="B21" s="25">
        <f t="shared" si="0"/>
        <v>0.75</v>
      </c>
      <c r="C21" s="29"/>
      <c r="D21" s="26"/>
      <c r="E21" s="27"/>
    </row>
    <row r="22" spans="1:5" ht="12.95" customHeight="1">
      <c r="A22" s="28">
        <f t="shared" si="1"/>
        <v>80</v>
      </c>
      <c r="B22" s="25">
        <f t="shared" si="0"/>
        <v>0.8</v>
      </c>
      <c r="C22" s="29"/>
      <c r="D22" s="26"/>
      <c r="E22" s="27"/>
    </row>
    <row r="23" spans="1:5" ht="12.95" customHeight="1">
      <c r="A23" s="28">
        <f t="shared" si="1"/>
        <v>85</v>
      </c>
      <c r="B23" s="25">
        <f t="shared" si="0"/>
        <v>0.85</v>
      </c>
      <c r="C23" s="29"/>
      <c r="D23" s="26"/>
      <c r="E23" s="27"/>
    </row>
    <row r="24" spans="1:5" ht="12.95" customHeight="1">
      <c r="A24" s="28">
        <f t="shared" si="1"/>
        <v>90</v>
      </c>
      <c r="B24" s="25">
        <f t="shared" si="0"/>
        <v>0.9</v>
      </c>
      <c r="C24" s="29"/>
      <c r="D24" s="26"/>
      <c r="E24" s="27"/>
    </row>
    <row r="25" spans="1:5" ht="12.95" customHeight="1">
      <c r="A25" s="28">
        <f t="shared" si="1"/>
        <v>95</v>
      </c>
      <c r="B25" s="25">
        <f t="shared" si="0"/>
        <v>0.9500000000000001</v>
      </c>
      <c r="C25" s="29"/>
      <c r="D25" s="26"/>
      <c r="E25" s="27"/>
    </row>
    <row r="26" spans="1:5" ht="12.95" customHeight="1" thickBot="1">
      <c r="A26" s="33">
        <f t="shared" si="1"/>
        <v>100</v>
      </c>
      <c r="B26" s="34">
        <f t="shared" si="0"/>
        <v>1</v>
      </c>
      <c r="C26" s="30"/>
      <c r="D26" s="31"/>
      <c r="E26" s="32"/>
    </row>
    <row r="27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24" sqref="A24:A2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236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23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1.4</v>
      </c>
      <c r="B14" s="35">
        <f>1</f>
        <v>1</v>
      </c>
      <c r="C14" s="29"/>
      <c r="D14" s="26"/>
      <c r="E14" s="27"/>
    </row>
    <row r="15" spans="1:5" ht="12.95" customHeight="1">
      <c r="A15" s="41">
        <f aca="true" t="shared" si="1" ref="A15:A25">+A14+0.2</f>
        <v>1.5999999999999999</v>
      </c>
      <c r="B15" s="35">
        <f>1</f>
        <v>1</v>
      </c>
      <c r="C15" s="29"/>
      <c r="D15" s="26"/>
      <c r="E15" s="27"/>
    </row>
    <row r="16" spans="1:5" ht="12.95" customHeight="1">
      <c r="A16" s="41">
        <v>2</v>
      </c>
      <c r="B16" s="35">
        <f>1</f>
        <v>1</v>
      </c>
      <c r="C16" s="29"/>
      <c r="D16" s="26"/>
      <c r="E16" s="27"/>
    </row>
    <row r="17" spans="1:5" ht="12.95" customHeight="1">
      <c r="A17" s="41">
        <v>2.4</v>
      </c>
      <c r="B17" s="35">
        <f>1</f>
        <v>1</v>
      </c>
      <c r="C17" s="29"/>
      <c r="D17" s="26"/>
      <c r="E17" s="27"/>
    </row>
    <row r="18" spans="1:5" ht="12.95" customHeight="1">
      <c r="A18" s="41">
        <f t="shared" si="1"/>
        <v>2.6</v>
      </c>
      <c r="B18" s="35">
        <f>1</f>
        <v>1</v>
      </c>
      <c r="C18" s="29"/>
      <c r="D18" s="26"/>
      <c r="E18" s="27"/>
    </row>
    <row r="19" spans="1:5" ht="12.95" customHeight="1">
      <c r="A19" s="41">
        <f t="shared" si="1"/>
        <v>2.8000000000000003</v>
      </c>
      <c r="B19" s="35">
        <f>1</f>
        <v>1</v>
      </c>
      <c r="C19" s="29"/>
      <c r="D19" s="26"/>
      <c r="E19" s="27"/>
    </row>
    <row r="20" spans="1:5" ht="12.95" customHeight="1">
      <c r="A20" s="41">
        <f t="shared" si="1"/>
        <v>3.0000000000000004</v>
      </c>
      <c r="B20" s="35">
        <f>1</f>
        <v>1</v>
      </c>
      <c r="C20" s="29"/>
      <c r="D20" s="26"/>
      <c r="E20" s="27"/>
    </row>
    <row r="21" spans="1:5" ht="12.95" customHeight="1">
      <c r="A21" s="41">
        <f t="shared" si="1"/>
        <v>3.2000000000000006</v>
      </c>
      <c r="B21" s="35">
        <f>1</f>
        <v>1</v>
      </c>
      <c r="C21" s="29"/>
      <c r="D21" s="26"/>
      <c r="E21" s="27"/>
    </row>
    <row r="22" spans="1:5" ht="12.95" customHeight="1">
      <c r="A22" s="41">
        <f t="shared" si="1"/>
        <v>3.400000000000001</v>
      </c>
      <c r="B22" s="35">
        <f>1</f>
        <v>1</v>
      </c>
      <c r="C22" s="29"/>
      <c r="D22" s="26"/>
      <c r="E22" s="27"/>
    </row>
    <row r="23" spans="1:5" ht="12.95" customHeight="1">
      <c r="A23" s="41">
        <f t="shared" si="1"/>
        <v>3.600000000000001</v>
      </c>
      <c r="B23" s="35">
        <f>1</f>
        <v>1</v>
      </c>
      <c r="C23" s="29"/>
      <c r="D23" s="26"/>
      <c r="E23" s="27"/>
    </row>
    <row r="24" spans="1:5" ht="12.95" customHeight="1">
      <c r="A24" s="41">
        <f t="shared" si="1"/>
        <v>3.800000000000001</v>
      </c>
      <c r="B24" s="35">
        <f>1</f>
        <v>1</v>
      </c>
      <c r="C24" s="29"/>
      <c r="D24" s="26"/>
      <c r="E24" s="27"/>
    </row>
    <row r="25" spans="1:5" ht="12.95" customHeight="1" thickBot="1">
      <c r="A25" s="38">
        <f t="shared" si="1"/>
        <v>4.000000000000001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237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28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</v>
      </c>
      <c r="B14" s="35">
        <f>1</f>
        <v>1</v>
      </c>
      <c r="C14" s="29"/>
      <c r="D14" s="26"/>
      <c r="E14" s="27"/>
    </row>
    <row r="15" spans="1:5" ht="12.95" customHeight="1">
      <c r="A15" s="41">
        <f>+A14+0.3</f>
        <v>1.3</v>
      </c>
      <c r="B15" s="35">
        <f>1</f>
        <v>1</v>
      </c>
      <c r="C15" s="29"/>
      <c r="D15" s="26"/>
      <c r="E15" s="27"/>
    </row>
    <row r="16" spans="1:5" ht="12.95" customHeight="1">
      <c r="A16" s="41">
        <v>1.5</v>
      </c>
      <c r="B16" s="35">
        <f>1</f>
        <v>1</v>
      </c>
      <c r="C16" s="29"/>
      <c r="D16" s="26"/>
      <c r="E16" s="27"/>
    </row>
    <row r="17" spans="1:5" ht="12.95" customHeight="1">
      <c r="A17" s="41">
        <f>+A16+0.3</f>
        <v>1.8</v>
      </c>
      <c r="B17" s="35">
        <f>1</f>
        <v>1</v>
      </c>
      <c r="C17" s="29"/>
      <c r="D17" s="26"/>
      <c r="E17" s="27"/>
    </row>
    <row r="18" spans="1:5" ht="12.95" customHeight="1">
      <c r="A18" s="41">
        <v>2</v>
      </c>
      <c r="B18" s="35">
        <f>1</f>
        <v>1</v>
      </c>
      <c r="C18" s="29"/>
      <c r="D18" s="26"/>
      <c r="E18" s="27"/>
    </row>
    <row r="19" spans="1:5" ht="12.95" customHeight="1">
      <c r="A19" s="41">
        <f>+A18+0.3</f>
        <v>2.3</v>
      </c>
      <c r="B19" s="35">
        <f>1</f>
        <v>1</v>
      </c>
      <c r="C19" s="29"/>
      <c r="D19" s="26"/>
      <c r="E19" s="27"/>
    </row>
    <row r="20" spans="1:5" ht="12.95" customHeight="1">
      <c r="A20" s="41">
        <f>+A19+0.3</f>
        <v>2.5999999999999996</v>
      </c>
      <c r="B20" s="35">
        <f>1</f>
        <v>1</v>
      </c>
      <c r="C20" s="29"/>
      <c r="D20" s="26"/>
      <c r="E20" s="27"/>
    </row>
    <row r="21" spans="1:5" ht="12.95" customHeight="1">
      <c r="A21" s="41">
        <f>+A20+0.3</f>
        <v>2.8999999999999995</v>
      </c>
      <c r="B21" s="35">
        <f>1</f>
        <v>1</v>
      </c>
      <c r="C21" s="29"/>
      <c r="D21" s="26"/>
      <c r="E21" s="27"/>
    </row>
    <row r="22" spans="1:5" ht="12.95" customHeight="1">
      <c r="A22" s="41">
        <v>3</v>
      </c>
      <c r="B22" s="35">
        <f>1</f>
        <v>1</v>
      </c>
      <c r="C22" s="29"/>
      <c r="D22" s="26"/>
      <c r="E22" s="27"/>
    </row>
    <row r="23" spans="1:5" ht="12.95" customHeight="1">
      <c r="A23" s="41">
        <f>+A22+0.3</f>
        <v>3.3</v>
      </c>
      <c r="B23" s="35">
        <f>1</f>
        <v>1</v>
      </c>
      <c r="C23" s="29"/>
      <c r="D23" s="26"/>
      <c r="E23" s="27"/>
    </row>
    <row r="24" spans="1:5" ht="12.95" customHeight="1">
      <c r="A24" s="41">
        <f>+A23+0.3</f>
        <v>3.5999999999999996</v>
      </c>
      <c r="B24" s="35">
        <f>1</f>
        <v>1</v>
      </c>
      <c r="C24" s="29"/>
      <c r="D24" s="26"/>
      <c r="E24" s="27"/>
    </row>
    <row r="25" spans="1:5" ht="12.95" customHeight="1" thickBot="1">
      <c r="A25" s="42">
        <v>4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238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27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</v>
      </c>
      <c r="B14" s="35">
        <f>1</f>
        <v>1</v>
      </c>
      <c r="C14" s="29"/>
      <c r="D14" s="26"/>
      <c r="E14" s="27"/>
    </row>
    <row r="15" spans="1:5" ht="12.95" customHeight="1">
      <c r="A15" s="41">
        <v>1.3</v>
      </c>
      <c r="B15" s="35">
        <f>1</f>
        <v>1</v>
      </c>
      <c r="C15" s="29"/>
      <c r="D15" s="26"/>
      <c r="E15" s="27"/>
    </row>
    <row r="16" spans="1:5" ht="12.95" customHeight="1">
      <c r="A16" s="41">
        <v>1.5</v>
      </c>
      <c r="B16" s="35">
        <f>1</f>
        <v>1</v>
      </c>
      <c r="C16" s="29"/>
      <c r="D16" s="26"/>
      <c r="E16" s="27"/>
    </row>
    <row r="17" spans="1:5" ht="12.95" customHeight="1">
      <c r="A17" s="41">
        <v>1.8</v>
      </c>
      <c r="B17" s="35">
        <f>1</f>
        <v>1</v>
      </c>
      <c r="C17" s="29"/>
      <c r="D17" s="26"/>
      <c r="E17" s="27"/>
    </row>
    <row r="18" spans="1:5" ht="12.95" customHeight="1">
      <c r="A18" s="41">
        <v>2</v>
      </c>
      <c r="B18" s="35">
        <f>1</f>
        <v>1</v>
      </c>
      <c r="C18" s="29"/>
      <c r="D18" s="26"/>
      <c r="E18" s="27"/>
    </row>
    <row r="19" spans="1:5" ht="12.95" customHeight="1">
      <c r="A19" s="41">
        <v>2.3</v>
      </c>
      <c r="B19" s="35">
        <f>1</f>
        <v>1</v>
      </c>
      <c r="C19" s="29"/>
      <c r="D19" s="26"/>
      <c r="E19" s="27"/>
    </row>
    <row r="20" spans="1:5" ht="12.95" customHeight="1">
      <c r="A20" s="41">
        <v>2.6</v>
      </c>
      <c r="B20" s="35">
        <f>1</f>
        <v>1</v>
      </c>
      <c r="C20" s="29"/>
      <c r="D20" s="26"/>
      <c r="E20" s="27"/>
    </row>
    <row r="21" spans="1:5" ht="12.95" customHeight="1">
      <c r="A21" s="41">
        <v>2.9</v>
      </c>
      <c r="B21" s="35">
        <f>1</f>
        <v>1</v>
      </c>
      <c r="C21" s="29"/>
      <c r="D21" s="26"/>
      <c r="E21" s="27"/>
    </row>
    <row r="22" spans="1:5" ht="12.95" customHeight="1">
      <c r="A22" s="41">
        <v>3</v>
      </c>
      <c r="B22" s="35">
        <f>1</f>
        <v>1</v>
      </c>
      <c r="C22" s="29"/>
      <c r="D22" s="26"/>
      <c r="E22" s="27"/>
    </row>
    <row r="23" spans="1:5" ht="12.95" customHeight="1">
      <c r="A23" s="41">
        <v>3.3</v>
      </c>
      <c r="B23" s="35">
        <f>1</f>
        <v>1</v>
      </c>
      <c r="C23" s="29"/>
      <c r="D23" s="26"/>
      <c r="E23" s="27"/>
    </row>
    <row r="24" spans="1:5" ht="12.95" customHeight="1">
      <c r="A24" s="41">
        <v>3.9</v>
      </c>
      <c r="B24" s="35">
        <f>1</f>
        <v>1</v>
      </c>
      <c r="C24" s="29"/>
      <c r="D24" s="26"/>
      <c r="E24" s="27"/>
    </row>
    <row r="25" spans="1:5" ht="12.95" customHeight="1" thickBot="1">
      <c r="A25" s="42">
        <v>4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239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29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</v>
      </c>
      <c r="B14" s="35">
        <f>1</f>
        <v>1</v>
      </c>
      <c r="C14" s="29"/>
      <c r="D14" s="26"/>
      <c r="E14" s="27"/>
    </row>
    <row r="15" spans="1:5" ht="12.95" customHeight="1">
      <c r="A15" s="41">
        <f>+A14+0.3</f>
        <v>1.3</v>
      </c>
      <c r="B15" s="35">
        <f>1</f>
        <v>1</v>
      </c>
      <c r="C15" s="29"/>
      <c r="D15" s="26"/>
      <c r="E15" s="27"/>
    </row>
    <row r="16" spans="1:5" ht="12.95" customHeight="1">
      <c r="A16" s="41">
        <v>1.5</v>
      </c>
      <c r="B16" s="35">
        <f>1</f>
        <v>1</v>
      </c>
      <c r="C16" s="29"/>
      <c r="D16" s="26"/>
      <c r="E16" s="27"/>
    </row>
    <row r="17" spans="1:5" ht="12.95" customHeight="1">
      <c r="A17" s="41">
        <f>+A16+0.3</f>
        <v>1.8</v>
      </c>
      <c r="B17" s="35">
        <f>1</f>
        <v>1</v>
      </c>
      <c r="C17" s="29"/>
      <c r="D17" s="26"/>
      <c r="E17" s="27"/>
    </row>
    <row r="18" spans="1:5" ht="12.95" customHeight="1">
      <c r="A18" s="41">
        <v>2</v>
      </c>
      <c r="B18" s="35">
        <f>1</f>
        <v>1</v>
      </c>
      <c r="C18" s="29"/>
      <c r="D18" s="26"/>
      <c r="E18" s="27"/>
    </row>
    <row r="19" spans="1:5" ht="12.95" customHeight="1">
      <c r="A19" s="41">
        <f>+A18+0.3</f>
        <v>2.3</v>
      </c>
      <c r="B19" s="35">
        <f>1</f>
        <v>1</v>
      </c>
      <c r="C19" s="29"/>
      <c r="D19" s="26"/>
      <c r="E19" s="27"/>
    </row>
    <row r="20" spans="1:5" ht="12.95" customHeight="1">
      <c r="A20" s="41">
        <f>+A19+0.3</f>
        <v>2.5999999999999996</v>
      </c>
      <c r="B20" s="35">
        <f>1</f>
        <v>1</v>
      </c>
      <c r="C20" s="29"/>
      <c r="D20" s="26"/>
      <c r="E20" s="27"/>
    </row>
    <row r="21" spans="1:5" ht="12.95" customHeight="1">
      <c r="A21" s="41">
        <v>3</v>
      </c>
      <c r="B21" s="35">
        <f>1</f>
        <v>1</v>
      </c>
      <c r="C21" s="29"/>
      <c r="D21" s="26"/>
      <c r="E21" s="27"/>
    </row>
    <row r="22" spans="1:5" ht="12.95" customHeight="1">
      <c r="A22" s="41">
        <f>+A21+0.3</f>
        <v>3.3</v>
      </c>
      <c r="B22" s="35">
        <f>1</f>
        <v>1</v>
      </c>
      <c r="C22" s="29"/>
      <c r="D22" s="26"/>
      <c r="E22" s="27"/>
    </row>
    <row r="23" spans="1:5" ht="12.95" customHeight="1">
      <c r="A23" s="41">
        <f>+A22+0.3</f>
        <v>3.5999999999999996</v>
      </c>
      <c r="B23" s="35">
        <f>1</f>
        <v>1</v>
      </c>
      <c r="C23" s="29"/>
      <c r="D23" s="26"/>
      <c r="E23" s="27"/>
    </row>
    <row r="24" spans="1:5" ht="12.95" customHeight="1">
      <c r="A24" s="41">
        <f>+A23+0.3</f>
        <v>3.8999999999999995</v>
      </c>
      <c r="B24" s="35">
        <f>1</f>
        <v>1</v>
      </c>
      <c r="C24" s="29"/>
      <c r="D24" s="26"/>
      <c r="E24" s="27"/>
    </row>
    <row r="25" spans="1:5" ht="12.95" customHeight="1" thickBot="1">
      <c r="A25" s="42">
        <v>4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6" sqref="B1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240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30</v>
      </c>
      <c r="C2" s="8"/>
      <c r="D2" s="9" t="s">
        <v>24</v>
      </c>
      <c r="E2" s="10" t="s">
        <v>25</v>
      </c>
    </row>
    <row r="3" spans="1:5" ht="30" customHeight="1">
      <c r="A3" s="6" t="s">
        <v>3</v>
      </c>
      <c r="B3" s="40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26</v>
      </c>
      <c r="C5" s="14" t="s">
        <v>6</v>
      </c>
      <c r="D5" s="15">
        <v>2</v>
      </c>
      <c r="E5" s="16"/>
    </row>
    <row r="6" spans="1:5" ht="30" customHeight="1" thickBot="1">
      <c r="A6" s="17" t="s">
        <v>7</v>
      </c>
      <c r="B6" s="18" t="s">
        <v>31</v>
      </c>
      <c r="C6" s="19" t="s">
        <v>8</v>
      </c>
      <c r="D6" s="20">
        <f>IF(_Ind236&lt;0,"valor del indicador fuera de rango",IF(_Ind236&lt;=1,_Ind236,IF(_Ind236&lt;=4,1,IF(_Ind236&gt;4,"valor del indicador fuera de rango"))))</f>
        <v>0</v>
      </c>
      <c r="E6" s="21"/>
    </row>
    <row r="7" spans="1:5" ht="30" customHeight="1">
      <c r="A7" s="22" t="s">
        <v>9</v>
      </c>
      <c r="B7" s="23" t="s">
        <v>8</v>
      </c>
      <c r="C7" s="44" t="s">
        <v>10</v>
      </c>
      <c r="D7" s="45"/>
      <c r="E7" s="46"/>
    </row>
    <row r="8" spans="1:5" ht="12.95" customHeight="1">
      <c r="A8" s="36">
        <v>0</v>
      </c>
      <c r="B8" s="25">
        <f aca="true" t="shared" si="0" ref="B8:B13">A8</f>
        <v>0</v>
      </c>
      <c r="C8" s="26"/>
      <c r="D8" s="26"/>
      <c r="E8" s="27"/>
    </row>
    <row r="9" spans="1:5" ht="12.95" customHeight="1">
      <c r="A9" s="37">
        <v>0.2</v>
      </c>
      <c r="B9" s="25">
        <f t="shared" si="0"/>
        <v>0.2</v>
      </c>
      <c r="C9" s="29"/>
      <c r="D9" s="26"/>
      <c r="E9" s="27"/>
    </row>
    <row r="10" spans="1:5" ht="12.95" customHeight="1">
      <c r="A10" s="37">
        <v>0.4</v>
      </c>
      <c r="B10" s="25">
        <f t="shared" si="0"/>
        <v>0.4</v>
      </c>
      <c r="C10" s="29"/>
      <c r="D10" s="26"/>
      <c r="E10" s="27"/>
    </row>
    <row r="11" spans="1:5" ht="12.95" customHeight="1">
      <c r="A11" s="36">
        <v>0.6</v>
      </c>
      <c r="B11" s="25">
        <f t="shared" si="0"/>
        <v>0.6</v>
      </c>
      <c r="C11" s="29"/>
      <c r="D11" s="26"/>
      <c r="E11" s="27"/>
    </row>
    <row r="12" spans="1:5" ht="12.95" customHeight="1">
      <c r="A12" s="37">
        <v>0.8</v>
      </c>
      <c r="B12" s="25">
        <f t="shared" si="0"/>
        <v>0.8</v>
      </c>
      <c r="C12" s="29"/>
      <c r="D12" s="26"/>
      <c r="E12" s="27"/>
    </row>
    <row r="13" spans="1:5" ht="12.95" customHeight="1">
      <c r="A13" s="37">
        <v>1</v>
      </c>
      <c r="B13" s="25">
        <f t="shared" si="0"/>
        <v>1</v>
      </c>
      <c r="C13" s="29"/>
      <c r="D13" s="26"/>
      <c r="E13" s="27"/>
    </row>
    <row r="14" spans="1:5" ht="12.95" customHeight="1">
      <c r="A14" s="41">
        <v>1</v>
      </c>
      <c r="B14" s="35">
        <f>1</f>
        <v>1</v>
      </c>
      <c r="C14" s="29"/>
      <c r="D14" s="26"/>
      <c r="E14" s="27"/>
    </row>
    <row r="15" spans="1:5" ht="12.95" customHeight="1">
      <c r="A15" s="41">
        <f>+A14+0.3</f>
        <v>1.3</v>
      </c>
      <c r="B15" s="35">
        <f>1</f>
        <v>1</v>
      </c>
      <c r="C15" s="29"/>
      <c r="D15" s="26"/>
      <c r="E15" s="27"/>
    </row>
    <row r="16" spans="1:5" ht="12.95" customHeight="1">
      <c r="A16" s="41">
        <v>1.5</v>
      </c>
      <c r="B16" s="35">
        <f>1</f>
        <v>1</v>
      </c>
      <c r="C16" s="29"/>
      <c r="D16" s="26"/>
      <c r="E16" s="27"/>
    </row>
    <row r="17" spans="1:5" ht="12.95" customHeight="1">
      <c r="A17" s="41">
        <f>+A16+0.3</f>
        <v>1.8</v>
      </c>
      <c r="B17" s="35">
        <f>1</f>
        <v>1</v>
      </c>
      <c r="C17" s="29"/>
      <c r="D17" s="26"/>
      <c r="E17" s="27"/>
    </row>
    <row r="18" spans="1:5" ht="12.95" customHeight="1">
      <c r="A18" s="41">
        <v>2</v>
      </c>
      <c r="B18" s="35">
        <f>1</f>
        <v>1</v>
      </c>
      <c r="C18" s="29"/>
      <c r="D18" s="26"/>
      <c r="E18" s="27"/>
    </row>
    <row r="19" spans="1:5" ht="12.95" customHeight="1">
      <c r="A19" s="41">
        <f>+A18+0.3</f>
        <v>2.3</v>
      </c>
      <c r="B19" s="35">
        <f>1</f>
        <v>1</v>
      </c>
      <c r="C19" s="29"/>
      <c r="D19" s="26"/>
      <c r="E19" s="27"/>
    </row>
    <row r="20" spans="1:5" ht="12.95" customHeight="1">
      <c r="A20" s="41">
        <f>+A19+0.3</f>
        <v>2.5999999999999996</v>
      </c>
      <c r="B20" s="35">
        <f>1</f>
        <v>1</v>
      </c>
      <c r="C20" s="29"/>
      <c r="D20" s="26"/>
      <c r="E20" s="27"/>
    </row>
    <row r="21" spans="1:5" ht="12.95" customHeight="1">
      <c r="A21" s="41">
        <v>3</v>
      </c>
      <c r="B21" s="35">
        <f>1</f>
        <v>1</v>
      </c>
      <c r="C21" s="29"/>
      <c r="D21" s="26"/>
      <c r="E21" s="27"/>
    </row>
    <row r="22" spans="1:5" ht="12.95" customHeight="1">
      <c r="A22" s="41">
        <f>+A21+0.3</f>
        <v>3.3</v>
      </c>
      <c r="B22" s="35">
        <f>1</f>
        <v>1</v>
      </c>
      <c r="C22" s="29"/>
      <c r="D22" s="26"/>
      <c r="E22" s="27"/>
    </row>
    <row r="23" spans="1:5" ht="12.95" customHeight="1">
      <c r="A23" s="41">
        <f>+A22+0.3</f>
        <v>3.5999999999999996</v>
      </c>
      <c r="B23" s="35">
        <f>1</f>
        <v>1</v>
      </c>
      <c r="C23" s="29"/>
      <c r="D23" s="26"/>
      <c r="E23" s="27"/>
    </row>
    <row r="24" spans="1:5" ht="12.95" customHeight="1">
      <c r="A24" s="41">
        <f>+A23+0.3</f>
        <v>3.8999999999999995</v>
      </c>
      <c r="B24" s="35">
        <f>1</f>
        <v>1</v>
      </c>
      <c r="C24" s="29"/>
      <c r="D24" s="26"/>
      <c r="E24" s="27"/>
    </row>
    <row r="25" spans="1:5" ht="12.95" customHeight="1" thickBot="1">
      <c r="A25" s="42">
        <v>4</v>
      </c>
      <c r="B25" s="43">
        <f>1</f>
        <v>1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2007-07-16T11:55:43Z</dcterms:created>
  <dcterms:modified xsi:type="dcterms:W3CDTF">2012-12-04T11:14:16Z</dcterms:modified>
  <cp:category/>
  <cp:version/>
  <cp:contentType/>
  <cp:contentStatus/>
</cp:coreProperties>
</file>