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20" yWindow="105" windowWidth="15135" windowHeight="8790" activeTab="3"/>
  </bookViews>
  <sheets>
    <sheet name="Registro" sheetId="6" r:id="rId1"/>
    <sheet name="293" sheetId="3" r:id="rId2"/>
    <sheet name="294" sheetId="2" r:id="rId3"/>
    <sheet name="295" sheetId="5" r:id="rId4"/>
    <sheet name="296" sheetId="4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d5">'[1]241-243'!$D$5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'[3]206-208'!$D$134</definedName>
    <definedName name="_Ind207">'[3]206-208'!$D$178</definedName>
    <definedName name="_Ind208">'[3]206-208'!$J$5</definedName>
    <definedName name="_Ind209">'[4]209'!$J$45</definedName>
    <definedName name="_Ind229">#REF!</definedName>
    <definedName name="_Ind230">#REF!</definedName>
    <definedName name="_Ind231">#REF!</definedName>
    <definedName name="_Ind232" localSheetId="1">#REF!</definedName>
    <definedName name="_Ind232" localSheetId="2">#REF!</definedName>
    <definedName name="_Ind232" localSheetId="3">#REF!</definedName>
    <definedName name="_Ind232" localSheetId="4">#REF!</definedName>
    <definedName name="_Ind232">#REF!</definedName>
    <definedName name="_Ind233" localSheetId="1">#REF!</definedName>
    <definedName name="_Ind233" localSheetId="2">#REF!</definedName>
    <definedName name="_Ind233" localSheetId="3">#REF!</definedName>
    <definedName name="_Ind233" localSheetId="4">#REF!</definedName>
    <definedName name="_Ind233">#REF!</definedName>
    <definedName name="_Ind234" localSheetId="1">#REF!</definedName>
    <definedName name="_Ind234" localSheetId="2">#REF!</definedName>
    <definedName name="_Ind234" localSheetId="3">#REF!</definedName>
    <definedName name="_Ind234" localSheetId="4">#REF!</definedName>
    <definedName name="_Ind234">'[5]234'!$P$71</definedName>
    <definedName name="_Ind235" localSheetId="1">#REF!</definedName>
    <definedName name="_Ind235" localSheetId="2">#REF!</definedName>
    <definedName name="_Ind235" localSheetId="3">#REF!</definedName>
    <definedName name="_Ind235" localSheetId="4">#REF!</definedName>
    <definedName name="_Ind235">'[6]260-263'!$D$118</definedName>
    <definedName name="_Ind236">'[5]236'!$J$114</definedName>
    <definedName name="_Ind290" localSheetId="1">'293'!$D$5</definedName>
    <definedName name="_Ind290" localSheetId="2">'294'!$D$5</definedName>
    <definedName name="_Ind290" localSheetId="3">'295'!$D$5</definedName>
    <definedName name="_Ind290" localSheetId="4">'296'!$D$5</definedName>
    <definedName name="_Ind290">'[7]290'!$D$5</definedName>
    <definedName name="_Ind302">#REF!</definedName>
    <definedName name="_Ind303">'[9]Hoja1'!$AJ$5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'[10]Hoja1'!$D$53</definedName>
    <definedName name="_Ind82">'[11]82-125'!$D$5</definedName>
    <definedName name="_Ind83">'[8]Hoja1'!$J$5</definedName>
    <definedName name="_Ind84">'[8]Hoja1'!$P$5</definedName>
    <definedName name="_Ind85">'[8]Hoja1'!$V$5</definedName>
    <definedName name="_Ind86">'[8]Hoja1'!$AB$5</definedName>
    <definedName name="_Ind87">'[8]Hoja1'!$AH$5</definedName>
    <definedName name="_Ind88">'[8]Hoja1'!$AN$5</definedName>
    <definedName name="_Ind89">'[8]Hoja1'!$AT$5</definedName>
    <definedName name="_Ind90">'[8]Hoja1'!$AZ$5</definedName>
    <definedName name="_Ins303">#REF!</definedName>
    <definedName name="a">'[3]204'!$D$46</definedName>
    <definedName name="ficha">#REF!</definedName>
    <definedName name="OLE_LINK4" localSheetId="1">#REF!</definedName>
    <definedName name="OLE_LINK4" localSheetId="2">#REF!</definedName>
    <definedName name="OLE_LINK4" localSheetId="3">#REF!</definedName>
    <definedName name="OLE_LINK4" localSheetId="4">#REF!</definedName>
  </definedNames>
  <calcPr calcId="125725"/>
</workbook>
</file>

<file path=xl/sharedStrings.xml><?xml version="1.0" encoding="utf-8"?>
<sst xmlns="http://schemas.openxmlformats.org/spreadsheetml/2006/main" count="83" uniqueCount="34">
  <si>
    <t>nº de indicador:</t>
  </si>
  <si>
    <t>función de transformación:</t>
  </si>
  <si>
    <t>CA=1,6E-01*I^2</t>
  </si>
  <si>
    <t>0&lt;I&lt;2,5</t>
  </si>
  <si>
    <t>Indicador:</t>
  </si>
  <si>
    <t>CA=-1,6E-01*I^2+8E-01*I</t>
  </si>
  <si>
    <t>2,5&lt;I&lt;5</t>
  </si>
  <si>
    <t>fórmula del indicador</t>
  </si>
  <si>
    <t>unidad del indicador:</t>
  </si>
  <si>
    <t>rango de valores del indicador:</t>
  </si>
  <si>
    <t>0 - 5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</si>
  <si>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</si>
  <si>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</si>
  <si>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</si>
  <si>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</si>
  <si>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</si>
  <si>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Grado de adecuación de las estructuras energéticas</t>
  </si>
  <si>
    <t>Dotación por persona</t>
  </si>
  <si>
    <t>0 - 500</t>
  </si>
  <si>
    <t>CA=-1,6E-05*I^2+8E-03*I</t>
  </si>
  <si>
    <t>0&lt;I&lt;500</t>
  </si>
  <si>
    <t>Grado de adecuación de las infraestructuras de comunicación no viaria</t>
  </si>
  <si>
    <t>Grado de adecuación del sistema aeroportuario</t>
  </si>
  <si>
    <t>2 (T=0,25)</t>
  </si>
  <si>
    <t>3 (T=0,50)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</si>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</sst>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64" formatCode="0.000"/>
    <numFmt numFmtId="165" formatCode="0.0"/>
  </numFmts>
  <fonts count="7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ck"/>
      <right style="dotted"/>
      <top/>
      <bottom style="thin"/>
    </border>
    <border>
      <left style="dotted"/>
      <right style="medium"/>
      <top/>
      <bottom style="thin"/>
    </border>
    <border>
      <left/>
      <right style="thick"/>
      <top/>
      <bottom/>
    </border>
    <border>
      <left style="thick"/>
      <right style="dotted"/>
      <top style="thin"/>
      <bottom style="thin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dotted"/>
      <top style="thin"/>
      <bottom style="thick"/>
    </border>
    <border>
      <left style="dotted"/>
      <right style="medium"/>
      <top/>
      <bottom style="thick"/>
    </border>
    <border>
      <left style="hair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164" fontId="1" fillId="3" borderId="19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165" fontId="2" fillId="2" borderId="23" xfId="0" applyNumberFormat="1" applyFont="1" applyFill="1" applyBorder="1" applyAlignment="1">
      <alignment horizontal="center" vertical="center" wrapText="1"/>
    </xf>
    <xf numFmtId="164" fontId="2" fillId="2" borderId="2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165" fontId="2" fillId="2" borderId="2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5" fontId="2" fillId="3" borderId="26" xfId="0" applyNumberFormat="1" applyFont="1" applyFill="1" applyBorder="1" applyAlignment="1">
      <alignment horizontal="center" vertical="center" wrapText="1"/>
    </xf>
    <xf numFmtId="164" fontId="2" fillId="3" borderId="24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165" fontId="2" fillId="3" borderId="29" xfId="0" applyNumberFormat="1" applyFont="1" applyFill="1" applyBorder="1" applyAlignment="1">
      <alignment horizontal="center" vertical="center" wrapText="1"/>
    </xf>
    <xf numFmtId="164" fontId="2" fillId="3" borderId="30" xfId="0" applyNumberFormat="1" applyFont="1" applyFill="1" applyBorder="1" applyAlignment="1">
      <alignment horizontal="center" vertical="center" wrapText="1"/>
    </xf>
    <xf numFmtId="1" fontId="2" fillId="2" borderId="23" xfId="0" applyNumberFormat="1" applyFont="1" applyFill="1" applyBorder="1" applyAlignment="1">
      <alignment horizontal="center" vertical="center" wrapText="1"/>
    </xf>
    <xf numFmtId="1" fontId="2" fillId="2" borderId="26" xfId="0" applyNumberFormat="1" applyFont="1" applyFill="1" applyBorder="1" applyAlignment="1">
      <alignment horizontal="center" vertical="center" wrapText="1"/>
    </xf>
    <xf numFmtId="1" fontId="2" fillId="2" borderId="29" xfId="0" applyNumberFormat="1" applyFont="1" applyFill="1" applyBorder="1" applyAlignment="1">
      <alignment horizontal="center" vertical="center" wrapText="1"/>
    </xf>
    <xf numFmtId="164" fontId="2" fillId="2" borderId="30" xfId="0" applyNumberFormat="1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'293'!$A$8:$A$25</c:f>
              <c:numCache/>
            </c:numRef>
          </c:xVal>
          <c:yVal>
            <c:numRef>
              <c:f>'293'!$B$8:$B$25</c:f>
              <c:numCache/>
            </c:numRef>
          </c:yVal>
          <c:smooth val="0"/>
        </c:ser>
        <c:axId val="30290338"/>
        <c:axId val="50654651"/>
      </c:scatterChart>
      <c:valAx>
        <c:axId val="30290338"/>
        <c:scaling>
          <c:orientation val="minMax"/>
          <c:max val="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4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0654651"/>
        <c:crosses val="autoZero"/>
        <c:crossBetween val="midCat"/>
        <c:dispUnits/>
      </c:valAx>
      <c:valAx>
        <c:axId val="5065465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0290338"/>
        <c:crossesAt val="-100"/>
        <c:crossBetween val="midCat"/>
        <c:dispUnits/>
        <c:majorUnit val="0.2"/>
        <c:minorUnit val="0.04000000000000001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22" r="0.75000000000000022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'294'!$A$8:$A$25</c:f>
              <c:numCache/>
            </c:numRef>
          </c:xVal>
          <c:yVal>
            <c:numRef>
              <c:f>'294'!$B$8:$B$25</c:f>
              <c:numCache/>
            </c:numRef>
          </c:yVal>
          <c:smooth val="0"/>
        </c:ser>
        <c:axId val="8094016"/>
        <c:axId val="19259457"/>
      </c:scatterChart>
      <c:valAx>
        <c:axId val="8094016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9259457"/>
        <c:crosses val="autoZero"/>
        <c:crossBetween val="midCat"/>
        <c:dispUnits/>
      </c:valAx>
      <c:valAx>
        <c:axId val="1925945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8094016"/>
        <c:crossesAt val="-100"/>
        <c:crossBetween val="midCat"/>
        <c:dispUnits/>
        <c:majorUnit val="0.2"/>
        <c:minorUnit val="0.04000000000000001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22" r="0.75000000000000022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'295'!$A$8:$A$25</c:f>
              <c:numCache/>
            </c:numRef>
          </c:xVal>
          <c:yVal>
            <c:numRef>
              <c:f>'295'!$B$8:$B$25</c:f>
              <c:numCache/>
            </c:numRef>
          </c:yVal>
          <c:smooth val="0"/>
        </c:ser>
        <c:axId val="6583182"/>
        <c:axId val="37142967"/>
      </c:scatterChart>
      <c:valAx>
        <c:axId val="6583182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7142967"/>
        <c:crosses val="autoZero"/>
        <c:crossBetween val="midCat"/>
        <c:dispUnits/>
      </c:valAx>
      <c:valAx>
        <c:axId val="3714296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583182"/>
        <c:crossesAt val="-100"/>
        <c:crossBetween val="midCat"/>
        <c:dispUnits/>
        <c:majorUnit val="0.2"/>
        <c:minorUnit val="0.04000000000000001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22" r="0.75000000000000022" t="1" header="0" footer="0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'296'!$A$8:$A$25</c:f>
              <c:numCache/>
            </c:numRef>
          </c:xVal>
          <c:yVal>
            <c:numRef>
              <c:f>'296'!$B$8:$B$25</c:f>
              <c:numCache/>
            </c:numRef>
          </c:yVal>
          <c:smooth val="0"/>
        </c:ser>
        <c:axId val="41436172"/>
        <c:axId val="36468637"/>
      </c:scatterChart>
      <c:valAx>
        <c:axId val="41436172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6468637"/>
        <c:crosses val="autoZero"/>
        <c:crossBetween val="midCat"/>
        <c:dispUnits/>
      </c:valAx>
      <c:valAx>
        <c:axId val="3646863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1436172"/>
        <c:crossesAt val="-100"/>
        <c:crossBetween val="midCat"/>
        <c:dispUnits/>
        <c:majorUnit val="0.2"/>
        <c:minorUnit val="0.04000000000000001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22" r="0.75000000000000022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2049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25</xdr:row>
      <xdr:rowOff>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4438650" y="4762500"/>
          <a:ext cx="4533900" cy="8191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5.1.2 INFRAESTRUCTURA NO VIARIA.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5.1.2.1. INFRAESTRUCTURA HIDRÁULICA (ABASTECIMIENTO).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Elementos para el abastecimiento de agua a la población y actividades y regulación de los cauces.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expresa en litros por habitante y día.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25</xdr:row>
      <xdr:rowOff>0</xdr:rowOff>
    </xdr:to>
    <xdr:grpSp>
      <xdr:nvGrpSpPr>
        <xdr:cNvPr id="5" name="4 Grupo"/>
        <xdr:cNvGrpSpPr/>
      </xdr:nvGrpSpPr>
      <xdr:grpSpPr>
        <a:xfrm>
          <a:off x="4438650" y="4762500"/>
          <a:ext cx="4533900" cy="819150"/>
          <a:chOff x="4438650" y="4762500"/>
          <a:chExt cx="4533900" cy="819150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4438650" y="4762500"/>
            <a:ext cx="4533900" cy="81915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5.1.2 INFRAESTRUCTURA NO VIARIA.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5.1.2.2 INFRAESTRUCTURA ENERGÉTICA.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Elementos para el abastecimiento de energía a la población y a las actividades productivas.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1027" name="Picture 3"/>
          <xdr:cNvPicPr preferRelativeResize="1">
            <a:picLocks noChangeAspect="1"/>
          </xdr:cNvPicPr>
        </xdr:nvPicPr>
        <xdr:blipFill>
          <a:blip r:embed="rId2"/>
          <a:srcRect r="33137" b="33578"/>
          <a:stretch>
            <a:fillRect/>
          </a:stretch>
        </xdr:blipFill>
        <xdr:spPr bwMode="auto">
          <a:xfrm>
            <a:off x="4810430" y="5229211"/>
            <a:ext cx="3629387" cy="28567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4097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25</xdr:row>
      <xdr:rowOff>0</xdr:rowOff>
    </xdr:to>
    <xdr:grpSp>
      <xdr:nvGrpSpPr>
        <xdr:cNvPr id="5" name="4 Grupo"/>
        <xdr:cNvGrpSpPr/>
      </xdr:nvGrpSpPr>
      <xdr:grpSpPr>
        <a:xfrm>
          <a:off x="4438650" y="4762500"/>
          <a:ext cx="4533900" cy="819150"/>
          <a:chOff x="4438650" y="4762500"/>
          <a:chExt cx="4533900" cy="819150"/>
        </a:xfrm>
      </xdr:grpSpPr>
      <xdr:sp macro="" textlink="">
        <xdr:nvSpPr>
          <xdr:cNvPr id="4098" name="Text Box 2"/>
          <xdr:cNvSpPr txBox="1">
            <a:spLocks noChangeArrowheads="1"/>
          </xdr:cNvSpPr>
        </xdr:nvSpPr>
        <xdr:spPr bwMode="auto">
          <a:xfrm>
            <a:off x="4438650" y="4762500"/>
            <a:ext cx="4533900" cy="81915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5.1.2 INFRAESTRUCTURA NO VIARIA.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5.1.2.3 INFRAESTRUCTURA DE COMUNICACIÓN NO VIARIA.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Instalaciones para el intercambio de información.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4099" name="Picture 3"/>
          <xdr:cNvPicPr preferRelativeResize="1">
            <a:picLocks noChangeAspect="1"/>
          </xdr:cNvPicPr>
        </xdr:nvPicPr>
        <xdr:blipFill>
          <a:blip r:embed="rId2"/>
          <a:srcRect r="33137" b="33578"/>
          <a:stretch>
            <a:fillRect/>
          </a:stretch>
        </xdr:blipFill>
        <xdr:spPr bwMode="auto">
          <a:xfrm>
            <a:off x="4810430" y="5229211"/>
            <a:ext cx="3629387" cy="28567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3073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25</xdr:row>
      <xdr:rowOff>0</xdr:rowOff>
    </xdr:to>
    <xdr:grpSp>
      <xdr:nvGrpSpPr>
        <xdr:cNvPr id="5" name="4 Grupo"/>
        <xdr:cNvGrpSpPr/>
      </xdr:nvGrpSpPr>
      <xdr:grpSpPr>
        <a:xfrm>
          <a:off x="4438650" y="4762500"/>
          <a:ext cx="4533900" cy="819150"/>
          <a:chOff x="4438650" y="4762500"/>
          <a:chExt cx="4533900" cy="819150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4438650" y="4762500"/>
            <a:ext cx="4533900" cy="81915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5.1.2 INFRAESTRUCTURA NO VIARIA.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5.1.2.4 AEROPUERTOS.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Infraestructuras para el transporte aéreo.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3075" name="Picture 3"/>
          <xdr:cNvPicPr preferRelativeResize="1">
            <a:picLocks noChangeAspect="1"/>
          </xdr:cNvPicPr>
        </xdr:nvPicPr>
        <xdr:blipFill>
          <a:blip r:embed="rId2"/>
          <a:srcRect r="33137" b="33578"/>
          <a:stretch>
            <a:fillRect/>
          </a:stretch>
        </xdr:blipFill>
        <xdr:spPr bwMode="auto">
          <a:xfrm>
            <a:off x="4810430" y="5105314"/>
            <a:ext cx="3629387" cy="28567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41-245%20Indicadores%20Uso%20agr&#237;col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9-214%20Indicadores%20Procesos%20del%20medio%20bi&#243;tic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32-240%20Indicadores%20Uso%20recreativo%20al%20aire%20libr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260-264%20Indicadores%20Morfolog&#237;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290-292%20Indicadores%20Infraestructura%20viari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1-243"/>
      <sheetName val="244"/>
      <sheetName val="245"/>
    </sheetNames>
    <sheetDataSet>
      <sheetData sheetId="0">
        <row r="5">
          <cell r="D5">
            <v>40</v>
          </cell>
        </row>
      </sheetData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9-80"/>
      <sheetName val="81"/>
      <sheetName val="82-125"/>
      <sheetName val="126-127"/>
    </sheetNames>
    <sheetDataSet>
      <sheetData sheetId="0"/>
      <sheetData sheetId="1"/>
      <sheetData sheetId="2">
        <row r="5">
          <cell r="D5">
            <v>70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5-202"/>
      <sheetName val="203"/>
      <sheetName val="204"/>
      <sheetName val="205"/>
      <sheetName val="206-208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-211"/>
      <sheetName val="212-213"/>
    </sheetNames>
    <sheetDataSet>
      <sheetData sheetId="0"/>
      <sheetData sheetId="1" refreshError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2-233"/>
      <sheetName val="234"/>
      <sheetName val="235"/>
      <sheetName val="236"/>
      <sheetName val="237"/>
      <sheetName val="238"/>
      <sheetName val="239"/>
      <sheetName val="240"/>
      <sheetName val="Regist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260-263"/>
      <sheetName val="264"/>
    </sheetNames>
    <sheetDataSet>
      <sheetData sheetId="0"/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290"/>
      <sheetName val="291"/>
      <sheetName val="292"/>
    </sheetNames>
    <sheetDataSet>
      <sheetData sheetId="0"/>
      <sheetData sheetId="1">
        <row r="5">
          <cell r="D5">
            <v>4</v>
          </cell>
        </row>
      </sheetData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31" sqref="B31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25</v>
      </c>
      <c r="B1" t="s">
        <v>26</v>
      </c>
    </row>
    <row r="3" spans="1:2" ht="12.75">
      <c r="A3" t="s">
        <v>27</v>
      </c>
      <c r="B3" t="s">
        <v>28</v>
      </c>
    </row>
    <row r="4" ht="12.75">
      <c r="B4" t="s">
        <v>29</v>
      </c>
    </row>
    <row r="5" ht="12.75">
      <c r="B5" t="s">
        <v>30</v>
      </c>
    </row>
    <row r="6" ht="12.75">
      <c r="B6" t="s">
        <v>31</v>
      </c>
    </row>
    <row r="8" spans="1:2" ht="12.75">
      <c r="A8" t="s">
        <v>32</v>
      </c>
      <c r="B8" t="s">
        <v>33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293</v>
      </c>
      <c r="C1" s="3" t="s">
        <v>1</v>
      </c>
      <c r="D1" s="4" t="s">
        <v>19</v>
      </c>
      <c r="E1" s="5" t="s">
        <v>20</v>
      </c>
    </row>
    <row r="2" spans="1:5" ht="30" customHeight="1">
      <c r="A2" s="7" t="s">
        <v>4</v>
      </c>
      <c r="B2" s="8" t="s">
        <v>17</v>
      </c>
      <c r="C2" s="9"/>
      <c r="D2" s="10"/>
      <c r="E2" s="11"/>
    </row>
    <row r="3" spans="1:5" ht="30" customHeight="1">
      <c r="A3" s="7" t="s">
        <v>7</v>
      </c>
      <c r="B3" s="8"/>
      <c r="C3" s="9"/>
      <c r="D3" s="10"/>
      <c r="E3" s="11"/>
    </row>
    <row r="4" spans="1:5" ht="30" customHeight="1" thickBot="1">
      <c r="A4" s="7" t="s">
        <v>8</v>
      </c>
      <c r="B4" s="8"/>
      <c r="C4" s="12"/>
      <c r="D4" s="13"/>
      <c r="E4" s="14"/>
    </row>
    <row r="5" spans="1:5" ht="30" customHeight="1">
      <c r="A5" s="7" t="s">
        <v>9</v>
      </c>
      <c r="B5" s="8" t="s">
        <v>18</v>
      </c>
      <c r="C5" s="15" t="s">
        <v>11</v>
      </c>
      <c r="D5" s="16">
        <v>80</v>
      </c>
      <c r="E5" s="17"/>
    </row>
    <row r="6" spans="1:5" ht="30" customHeight="1" thickBot="1">
      <c r="A6" s="18" t="s">
        <v>12</v>
      </c>
      <c r="B6" s="41" t="s">
        <v>23</v>
      </c>
      <c r="C6" s="19" t="s">
        <v>13</v>
      </c>
      <c r="D6" s="20">
        <f>IF(D5&lt;0,"valor del indicador fuera de rango",IF(D5&lt;=500,-0.000016*(D5)^2+0.008*(D5),"valor del indicador fuera de rango"))</f>
        <v>0.5376000000000001</v>
      </c>
      <c r="E6" s="21"/>
    </row>
    <row r="7" spans="1:5" ht="30" customHeight="1">
      <c r="A7" s="22" t="s">
        <v>14</v>
      </c>
      <c r="B7" s="23" t="s">
        <v>13</v>
      </c>
      <c r="C7" s="42" t="s">
        <v>15</v>
      </c>
      <c r="D7" s="43"/>
      <c r="E7" s="44"/>
    </row>
    <row r="8" spans="1:5" ht="12.95" customHeight="1">
      <c r="A8" s="37">
        <v>0</v>
      </c>
      <c r="B8" s="25">
        <f aca="true" t="shared" si="0" ref="B8:B25">-0.000016*(A8)^2+0.008*A8</f>
        <v>0</v>
      </c>
      <c r="C8" s="26"/>
      <c r="D8" s="26"/>
      <c r="E8" s="27"/>
    </row>
    <row r="9" spans="1:5" ht="12.95" customHeight="1">
      <c r="A9" s="38">
        <f>+A8+30</f>
        <v>30</v>
      </c>
      <c r="B9" s="25">
        <f t="shared" si="0"/>
        <v>0.2256</v>
      </c>
      <c r="C9" s="29"/>
      <c r="D9" s="26"/>
      <c r="E9" s="27"/>
    </row>
    <row r="10" spans="1:5" ht="12.95" customHeight="1">
      <c r="A10" s="38">
        <f aca="true" t="shared" si="1" ref="A10:A24">+A9+30</f>
        <v>60</v>
      </c>
      <c r="B10" s="25">
        <f t="shared" si="0"/>
        <v>0.4224</v>
      </c>
      <c r="C10" s="29"/>
      <c r="D10" s="26"/>
      <c r="E10" s="27"/>
    </row>
    <row r="11" spans="1:5" ht="12.95" customHeight="1">
      <c r="A11" s="38">
        <f t="shared" si="1"/>
        <v>90</v>
      </c>
      <c r="B11" s="25">
        <f t="shared" si="0"/>
        <v>0.5904</v>
      </c>
      <c r="C11" s="29"/>
      <c r="D11" s="26"/>
      <c r="E11" s="27"/>
    </row>
    <row r="12" spans="1:5" ht="12.95" customHeight="1">
      <c r="A12" s="38">
        <f t="shared" si="1"/>
        <v>120</v>
      </c>
      <c r="B12" s="25">
        <f t="shared" si="0"/>
        <v>0.7296</v>
      </c>
      <c r="C12" s="29"/>
      <c r="D12" s="26"/>
      <c r="E12" s="27"/>
    </row>
    <row r="13" spans="1:5" ht="12.95" customHeight="1">
      <c r="A13" s="38">
        <f t="shared" si="1"/>
        <v>150</v>
      </c>
      <c r="B13" s="25">
        <f t="shared" si="0"/>
        <v>0.84</v>
      </c>
      <c r="C13" s="29"/>
      <c r="D13" s="26"/>
      <c r="E13" s="27"/>
    </row>
    <row r="14" spans="1:5" ht="12.95" customHeight="1">
      <c r="A14" s="38">
        <f t="shared" si="1"/>
        <v>180</v>
      </c>
      <c r="B14" s="25">
        <f t="shared" si="0"/>
        <v>0.9216</v>
      </c>
      <c r="C14" s="29"/>
      <c r="D14" s="26"/>
      <c r="E14" s="27"/>
    </row>
    <row r="15" spans="1:5" ht="12.95" customHeight="1">
      <c r="A15" s="38">
        <f t="shared" si="1"/>
        <v>210</v>
      </c>
      <c r="B15" s="25">
        <f t="shared" si="0"/>
        <v>0.9743999999999999</v>
      </c>
      <c r="C15" s="29"/>
      <c r="D15" s="26"/>
      <c r="E15" s="27"/>
    </row>
    <row r="16" spans="1:5" ht="12.95" customHeight="1">
      <c r="A16" s="38">
        <f t="shared" si="1"/>
        <v>240</v>
      </c>
      <c r="B16" s="25">
        <f t="shared" si="0"/>
        <v>0.9984</v>
      </c>
      <c r="C16" s="29"/>
      <c r="D16" s="26"/>
      <c r="E16" s="27"/>
    </row>
    <row r="17" spans="1:5" ht="12.95" customHeight="1">
      <c r="A17" s="38">
        <f t="shared" si="1"/>
        <v>270</v>
      </c>
      <c r="B17" s="25">
        <f t="shared" si="0"/>
        <v>0.9936000000000003</v>
      </c>
      <c r="C17" s="29"/>
      <c r="D17" s="26"/>
      <c r="E17" s="27"/>
    </row>
    <row r="18" spans="1:5" ht="12.95" customHeight="1">
      <c r="A18" s="38">
        <f t="shared" si="1"/>
        <v>300</v>
      </c>
      <c r="B18" s="25">
        <f t="shared" si="0"/>
        <v>0.96</v>
      </c>
      <c r="C18" s="29"/>
      <c r="D18" s="26"/>
      <c r="E18" s="27"/>
    </row>
    <row r="19" spans="1:5" ht="12.95" customHeight="1">
      <c r="A19" s="38">
        <f t="shared" si="1"/>
        <v>330</v>
      </c>
      <c r="B19" s="25">
        <f t="shared" si="0"/>
        <v>0.8976000000000002</v>
      </c>
      <c r="C19" s="29"/>
      <c r="D19" s="26"/>
      <c r="E19" s="27"/>
    </row>
    <row r="20" spans="1:5" ht="12.95" customHeight="1">
      <c r="A20" s="38">
        <f t="shared" si="1"/>
        <v>360</v>
      </c>
      <c r="B20" s="25">
        <f t="shared" si="0"/>
        <v>0.8064</v>
      </c>
      <c r="C20" s="29"/>
      <c r="D20" s="26"/>
      <c r="E20" s="27"/>
    </row>
    <row r="21" spans="1:5" ht="12.95" customHeight="1">
      <c r="A21" s="38">
        <f t="shared" si="1"/>
        <v>390</v>
      </c>
      <c r="B21" s="25">
        <f t="shared" si="0"/>
        <v>0.6864000000000003</v>
      </c>
      <c r="C21" s="29"/>
      <c r="D21" s="26"/>
      <c r="E21" s="27"/>
    </row>
    <row r="22" spans="1:5" ht="12.95" customHeight="1">
      <c r="A22" s="38">
        <f t="shared" si="1"/>
        <v>420</v>
      </c>
      <c r="B22" s="25">
        <f t="shared" si="0"/>
        <v>0.5375999999999999</v>
      </c>
      <c r="C22" s="29"/>
      <c r="D22" s="26"/>
      <c r="E22" s="27"/>
    </row>
    <row r="23" spans="1:5" ht="12.95" customHeight="1">
      <c r="A23" s="38">
        <f t="shared" si="1"/>
        <v>450</v>
      </c>
      <c r="B23" s="25">
        <f t="shared" si="0"/>
        <v>0.3600000000000003</v>
      </c>
      <c r="C23" s="29"/>
      <c r="D23" s="26"/>
      <c r="E23" s="27"/>
    </row>
    <row r="24" spans="1:5" ht="12.95" customHeight="1">
      <c r="A24" s="38">
        <f t="shared" si="1"/>
        <v>480</v>
      </c>
      <c r="B24" s="25">
        <f t="shared" si="0"/>
        <v>0.15359999999999996</v>
      </c>
      <c r="C24" s="29"/>
      <c r="D24" s="26"/>
      <c r="E24" s="27"/>
    </row>
    <row r="25" spans="1:5" ht="12.95" customHeight="1" thickBot="1">
      <c r="A25" s="39">
        <v>500</v>
      </c>
      <c r="B25" s="40">
        <f t="shared" si="0"/>
        <v>0</v>
      </c>
      <c r="C25" s="32"/>
      <c r="D25" s="33"/>
      <c r="E25" s="34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294</v>
      </c>
      <c r="C1" s="3" t="s">
        <v>1</v>
      </c>
      <c r="D1" s="4" t="s">
        <v>2</v>
      </c>
      <c r="E1" s="5" t="s">
        <v>3</v>
      </c>
    </row>
    <row r="2" spans="1:5" ht="30" customHeight="1">
      <c r="A2" s="7" t="s">
        <v>4</v>
      </c>
      <c r="B2" s="8" t="s">
        <v>16</v>
      </c>
      <c r="C2" s="9"/>
      <c r="D2" s="10" t="s">
        <v>5</v>
      </c>
      <c r="E2" s="11" t="s">
        <v>6</v>
      </c>
    </row>
    <row r="3" spans="1:5" ht="30" customHeight="1">
      <c r="A3" s="7" t="s">
        <v>7</v>
      </c>
      <c r="B3" s="8"/>
      <c r="C3" s="9"/>
      <c r="D3" s="10"/>
      <c r="E3" s="11"/>
    </row>
    <row r="4" spans="1:5" ht="30" customHeight="1" thickBot="1">
      <c r="A4" s="7" t="s">
        <v>8</v>
      </c>
      <c r="B4" s="8"/>
      <c r="C4" s="12"/>
      <c r="D4" s="13"/>
      <c r="E4" s="14"/>
    </row>
    <row r="5" spans="1:5" ht="30" customHeight="1">
      <c r="A5" s="7" t="s">
        <v>9</v>
      </c>
      <c r="B5" s="8" t="s">
        <v>10</v>
      </c>
      <c r="C5" s="15" t="s">
        <v>11</v>
      </c>
      <c r="D5" s="16">
        <v>2.8</v>
      </c>
      <c r="E5" s="17"/>
    </row>
    <row r="6" spans="1:5" ht="30" customHeight="1" thickBot="1">
      <c r="A6" s="18" t="s">
        <v>12</v>
      </c>
      <c r="B6" s="41" t="s">
        <v>24</v>
      </c>
      <c r="C6" s="19" t="s">
        <v>13</v>
      </c>
      <c r="D6" s="20">
        <f>IF(D5&lt;0,"valor del indicador fuera de rango",IF(D5&lt;=2.5,0.16*(D5^2),IF(D5&lt;=5,(-0.16*(D5^2))+(0.8*D5),"valor del indicador fuera rango")))</f>
        <v>0.9855999999999998</v>
      </c>
      <c r="E6" s="21"/>
    </row>
    <row r="7" spans="1:5" ht="30" customHeight="1">
      <c r="A7" s="22" t="s">
        <v>14</v>
      </c>
      <c r="B7" s="23" t="s">
        <v>13</v>
      </c>
      <c r="C7" s="42" t="s">
        <v>15</v>
      </c>
      <c r="D7" s="43"/>
      <c r="E7" s="44"/>
    </row>
    <row r="8" spans="1:5" ht="12.95" customHeight="1">
      <c r="A8" s="24">
        <v>0</v>
      </c>
      <c r="B8" s="25">
        <f aca="true" t="shared" si="0" ref="B8:B16">0.16*A8^2</f>
        <v>0</v>
      </c>
      <c r="C8" s="26"/>
      <c r="D8" s="26"/>
      <c r="E8" s="27"/>
    </row>
    <row r="9" spans="1:5" ht="12.95" customHeight="1">
      <c r="A9" s="28">
        <f aca="true" t="shared" si="1" ref="A9:A16">+A8+0.3</f>
        <v>0.3</v>
      </c>
      <c r="B9" s="25">
        <f t="shared" si="0"/>
        <v>0.0144</v>
      </c>
      <c r="C9" s="29"/>
      <c r="D9" s="26"/>
      <c r="E9" s="27"/>
    </row>
    <row r="10" spans="1:5" ht="12.95" customHeight="1">
      <c r="A10" s="28">
        <f t="shared" si="1"/>
        <v>0.6</v>
      </c>
      <c r="B10" s="25">
        <f t="shared" si="0"/>
        <v>0.0576</v>
      </c>
      <c r="C10" s="29"/>
      <c r="D10" s="26"/>
      <c r="E10" s="27"/>
    </row>
    <row r="11" spans="1:5" ht="12.95" customHeight="1">
      <c r="A11" s="28">
        <f t="shared" si="1"/>
        <v>0.8999999999999999</v>
      </c>
      <c r="B11" s="25">
        <f t="shared" si="0"/>
        <v>0.12959999999999997</v>
      </c>
      <c r="C11" s="29"/>
      <c r="D11" s="26"/>
      <c r="E11" s="27"/>
    </row>
    <row r="12" spans="1:5" ht="12.95" customHeight="1">
      <c r="A12" s="28">
        <f t="shared" si="1"/>
        <v>1.2</v>
      </c>
      <c r="B12" s="25">
        <f t="shared" si="0"/>
        <v>0.2304</v>
      </c>
      <c r="C12" s="29"/>
      <c r="D12" s="26"/>
      <c r="E12" s="27"/>
    </row>
    <row r="13" spans="1:5" ht="12.95" customHeight="1">
      <c r="A13" s="28">
        <f t="shared" si="1"/>
        <v>1.5</v>
      </c>
      <c r="B13" s="25">
        <f t="shared" si="0"/>
        <v>0.36</v>
      </c>
      <c r="C13" s="29"/>
      <c r="D13" s="26"/>
      <c r="E13" s="27"/>
    </row>
    <row r="14" spans="1:5" ht="12.95" customHeight="1">
      <c r="A14" s="28">
        <f t="shared" si="1"/>
        <v>1.8</v>
      </c>
      <c r="B14" s="25">
        <f t="shared" si="0"/>
        <v>0.5184000000000001</v>
      </c>
      <c r="C14" s="29"/>
      <c r="D14" s="26"/>
      <c r="E14" s="27"/>
    </row>
    <row r="15" spans="1:5" ht="12.95" customHeight="1">
      <c r="A15" s="28">
        <f t="shared" si="1"/>
        <v>2.1</v>
      </c>
      <c r="B15" s="25">
        <f t="shared" si="0"/>
        <v>0.7056</v>
      </c>
      <c r="C15" s="29"/>
      <c r="D15" s="26"/>
      <c r="E15" s="27"/>
    </row>
    <row r="16" spans="1:5" ht="12.95" customHeight="1">
      <c r="A16" s="28">
        <f t="shared" si="1"/>
        <v>2.4</v>
      </c>
      <c r="B16" s="25">
        <f t="shared" si="0"/>
        <v>0.9216</v>
      </c>
      <c r="C16" s="29"/>
      <c r="D16" s="26"/>
      <c r="E16" s="27"/>
    </row>
    <row r="17" spans="1:5" ht="12.95" customHeight="1">
      <c r="A17" s="30">
        <v>2.5</v>
      </c>
      <c r="B17" s="31">
        <f aca="true" t="shared" si="2" ref="B17:B25">-0.16*A17^2+0.8*A17</f>
        <v>1</v>
      </c>
      <c r="C17" s="29"/>
      <c r="D17" s="26"/>
      <c r="E17" s="27"/>
    </row>
    <row r="18" spans="1:5" ht="12.95" customHeight="1">
      <c r="A18" s="30">
        <f aca="true" t="shared" si="3" ref="A18:A24">+A17+0.3</f>
        <v>2.8</v>
      </c>
      <c r="B18" s="31">
        <f t="shared" si="2"/>
        <v>0.9855999999999998</v>
      </c>
      <c r="C18" s="29"/>
      <c r="D18" s="26"/>
      <c r="E18" s="27"/>
    </row>
    <row r="19" spans="1:5" ht="12.95" customHeight="1">
      <c r="A19" s="30">
        <f t="shared" si="3"/>
        <v>3.0999999999999996</v>
      </c>
      <c r="B19" s="31">
        <f t="shared" si="2"/>
        <v>0.9424000000000003</v>
      </c>
      <c r="C19" s="29"/>
      <c r="D19" s="26"/>
      <c r="E19" s="27"/>
    </row>
    <row r="20" spans="1:5" ht="12.95" customHeight="1">
      <c r="A20" s="30">
        <f t="shared" si="3"/>
        <v>3.3999999999999995</v>
      </c>
      <c r="B20" s="31">
        <f t="shared" si="2"/>
        <v>0.8704000000000003</v>
      </c>
      <c r="C20" s="29"/>
      <c r="D20" s="26"/>
      <c r="E20" s="27"/>
    </row>
    <row r="21" spans="1:5" ht="12.95" customHeight="1">
      <c r="A21" s="30">
        <f t="shared" si="3"/>
        <v>3.6999999999999993</v>
      </c>
      <c r="B21" s="31">
        <f t="shared" si="2"/>
        <v>0.7696000000000005</v>
      </c>
      <c r="C21" s="29"/>
      <c r="D21" s="26"/>
      <c r="E21" s="27"/>
    </row>
    <row r="22" spans="1:5" ht="12.95" customHeight="1">
      <c r="A22" s="30">
        <f t="shared" si="3"/>
        <v>3.999999999999999</v>
      </c>
      <c r="B22" s="31">
        <f t="shared" si="2"/>
        <v>0.6400000000000006</v>
      </c>
      <c r="C22" s="29"/>
      <c r="D22" s="26"/>
      <c r="E22" s="27"/>
    </row>
    <row r="23" spans="1:5" ht="12.95" customHeight="1">
      <c r="A23" s="30">
        <f t="shared" si="3"/>
        <v>4.299999999999999</v>
      </c>
      <c r="B23" s="31">
        <f t="shared" si="2"/>
        <v>0.4816000000000007</v>
      </c>
      <c r="C23" s="29"/>
      <c r="D23" s="26"/>
      <c r="E23" s="27"/>
    </row>
    <row r="24" spans="1:5" ht="12.95" customHeight="1" thickBot="1">
      <c r="A24" s="30">
        <f t="shared" si="3"/>
        <v>4.599999999999999</v>
      </c>
      <c r="B24" s="31">
        <f t="shared" si="2"/>
        <v>0.2944000000000009</v>
      </c>
      <c r="C24" s="32"/>
      <c r="D24" s="33"/>
      <c r="E24" s="34"/>
    </row>
    <row r="25" spans="1:5" ht="12.95" customHeight="1" thickBot="1" thickTop="1">
      <c r="A25" s="35">
        <v>5</v>
      </c>
      <c r="B25" s="36">
        <f t="shared" si="2"/>
        <v>0</v>
      </c>
      <c r="C25" s="32"/>
      <c r="D25" s="33"/>
      <c r="E25" s="34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">
      <selection activeCell="B28" sqref="B28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295</v>
      </c>
      <c r="C1" s="3" t="s">
        <v>1</v>
      </c>
      <c r="D1" s="4" t="s">
        <v>2</v>
      </c>
      <c r="E1" s="5" t="s">
        <v>3</v>
      </c>
    </row>
    <row r="2" spans="1:5" ht="30" customHeight="1">
      <c r="A2" s="7" t="s">
        <v>4</v>
      </c>
      <c r="B2" s="8" t="s">
        <v>21</v>
      </c>
      <c r="C2" s="9"/>
      <c r="D2" s="10" t="s">
        <v>5</v>
      </c>
      <c r="E2" s="11" t="s">
        <v>6</v>
      </c>
    </row>
    <row r="3" spans="1:5" ht="30" customHeight="1">
      <c r="A3" s="7" t="s">
        <v>7</v>
      </c>
      <c r="B3" s="8"/>
      <c r="C3" s="9"/>
      <c r="D3" s="10"/>
      <c r="E3" s="11"/>
    </row>
    <row r="4" spans="1:5" ht="30" customHeight="1" thickBot="1">
      <c r="A4" s="7" t="s">
        <v>8</v>
      </c>
      <c r="B4" s="8"/>
      <c r="C4" s="12"/>
      <c r="D4" s="13"/>
      <c r="E4" s="14"/>
    </row>
    <row r="5" spans="1:5" ht="30" customHeight="1">
      <c r="A5" s="7" t="s">
        <v>9</v>
      </c>
      <c r="B5" s="8" t="s">
        <v>10</v>
      </c>
      <c r="C5" s="15" t="s">
        <v>11</v>
      </c>
      <c r="D5" s="16">
        <v>2.8</v>
      </c>
      <c r="E5" s="17"/>
    </row>
    <row r="6" spans="1:5" ht="30" customHeight="1" thickBot="1">
      <c r="A6" s="18" t="s">
        <v>12</v>
      </c>
      <c r="B6" s="41" t="s">
        <v>24</v>
      </c>
      <c r="C6" s="19" t="s">
        <v>13</v>
      </c>
      <c r="D6" s="20">
        <f>IF(D5&lt;0,"valor del indicador fuera de rango",IF(D5&lt;=2.5,0.16*(D5^2),IF(D5&lt;=5,(-0.16*(D5^2))+(0.8*D5),"valor del indicador fuera rango")))</f>
        <v>0.9855999999999998</v>
      </c>
      <c r="E6" s="21"/>
    </row>
    <row r="7" spans="1:5" ht="30" customHeight="1">
      <c r="A7" s="22" t="s">
        <v>14</v>
      </c>
      <c r="B7" s="23" t="s">
        <v>13</v>
      </c>
      <c r="C7" s="42" t="s">
        <v>15</v>
      </c>
      <c r="D7" s="43"/>
      <c r="E7" s="44"/>
    </row>
    <row r="8" spans="1:5" ht="12.95" customHeight="1">
      <c r="A8" s="24">
        <v>0</v>
      </c>
      <c r="B8" s="25">
        <f aca="true" t="shared" si="0" ref="B8:B16">0.16*A8^2</f>
        <v>0</v>
      </c>
      <c r="C8" s="26"/>
      <c r="D8" s="26"/>
      <c r="E8" s="27"/>
    </row>
    <row r="9" spans="1:5" ht="12.95" customHeight="1">
      <c r="A9" s="28">
        <f aca="true" t="shared" si="1" ref="A9:A16">+A8+0.3</f>
        <v>0.3</v>
      </c>
      <c r="B9" s="25">
        <f t="shared" si="0"/>
        <v>0.0144</v>
      </c>
      <c r="C9" s="29"/>
      <c r="D9" s="26"/>
      <c r="E9" s="27"/>
    </row>
    <row r="10" spans="1:5" ht="12.95" customHeight="1">
      <c r="A10" s="28">
        <f t="shared" si="1"/>
        <v>0.6</v>
      </c>
      <c r="B10" s="25">
        <f t="shared" si="0"/>
        <v>0.0576</v>
      </c>
      <c r="C10" s="29"/>
      <c r="D10" s="26"/>
      <c r="E10" s="27"/>
    </row>
    <row r="11" spans="1:5" ht="12.95" customHeight="1">
      <c r="A11" s="28">
        <f t="shared" si="1"/>
        <v>0.8999999999999999</v>
      </c>
      <c r="B11" s="25">
        <f t="shared" si="0"/>
        <v>0.12959999999999997</v>
      </c>
      <c r="C11" s="29"/>
      <c r="D11" s="26"/>
      <c r="E11" s="27"/>
    </row>
    <row r="12" spans="1:5" ht="12.95" customHeight="1">
      <c r="A12" s="28">
        <f t="shared" si="1"/>
        <v>1.2</v>
      </c>
      <c r="B12" s="25">
        <f t="shared" si="0"/>
        <v>0.2304</v>
      </c>
      <c r="C12" s="29"/>
      <c r="D12" s="26"/>
      <c r="E12" s="27"/>
    </row>
    <row r="13" spans="1:5" ht="12.95" customHeight="1">
      <c r="A13" s="28">
        <f t="shared" si="1"/>
        <v>1.5</v>
      </c>
      <c r="B13" s="25">
        <f t="shared" si="0"/>
        <v>0.36</v>
      </c>
      <c r="C13" s="29"/>
      <c r="D13" s="26"/>
      <c r="E13" s="27"/>
    </row>
    <row r="14" spans="1:5" ht="12.95" customHeight="1">
      <c r="A14" s="28">
        <f t="shared" si="1"/>
        <v>1.8</v>
      </c>
      <c r="B14" s="25">
        <f t="shared" si="0"/>
        <v>0.5184000000000001</v>
      </c>
      <c r="C14" s="29"/>
      <c r="D14" s="26"/>
      <c r="E14" s="27"/>
    </row>
    <row r="15" spans="1:5" ht="12.95" customHeight="1">
      <c r="A15" s="28">
        <f t="shared" si="1"/>
        <v>2.1</v>
      </c>
      <c r="B15" s="25">
        <f t="shared" si="0"/>
        <v>0.7056</v>
      </c>
      <c r="C15" s="29"/>
      <c r="D15" s="26"/>
      <c r="E15" s="27"/>
    </row>
    <row r="16" spans="1:5" ht="12.95" customHeight="1">
      <c r="A16" s="28">
        <f t="shared" si="1"/>
        <v>2.4</v>
      </c>
      <c r="B16" s="25">
        <f t="shared" si="0"/>
        <v>0.9216</v>
      </c>
      <c r="C16" s="29"/>
      <c r="D16" s="26"/>
      <c r="E16" s="27"/>
    </row>
    <row r="17" spans="1:5" ht="12.95" customHeight="1">
      <c r="A17" s="30">
        <v>2.5</v>
      </c>
      <c r="B17" s="31">
        <f aca="true" t="shared" si="2" ref="B17:B25">-0.16*A17^2+0.8*A17</f>
        <v>1</v>
      </c>
      <c r="C17" s="29"/>
      <c r="D17" s="26"/>
      <c r="E17" s="27"/>
    </row>
    <row r="18" spans="1:5" ht="12.95" customHeight="1">
      <c r="A18" s="30">
        <f aca="true" t="shared" si="3" ref="A18:A24">+A17+0.3</f>
        <v>2.8</v>
      </c>
      <c r="B18" s="31">
        <f t="shared" si="2"/>
        <v>0.9855999999999998</v>
      </c>
      <c r="C18" s="29"/>
      <c r="D18" s="26"/>
      <c r="E18" s="27"/>
    </row>
    <row r="19" spans="1:5" ht="12.95" customHeight="1">
      <c r="A19" s="30">
        <f t="shared" si="3"/>
        <v>3.0999999999999996</v>
      </c>
      <c r="B19" s="31">
        <f t="shared" si="2"/>
        <v>0.9424000000000003</v>
      </c>
      <c r="C19" s="29"/>
      <c r="D19" s="26"/>
      <c r="E19" s="27"/>
    </row>
    <row r="20" spans="1:5" ht="12.95" customHeight="1">
      <c r="A20" s="30">
        <f t="shared" si="3"/>
        <v>3.3999999999999995</v>
      </c>
      <c r="B20" s="31">
        <f t="shared" si="2"/>
        <v>0.8704000000000003</v>
      </c>
      <c r="C20" s="29"/>
      <c r="D20" s="26"/>
      <c r="E20" s="27"/>
    </row>
    <row r="21" spans="1:5" ht="12.95" customHeight="1">
      <c r="A21" s="30">
        <f t="shared" si="3"/>
        <v>3.6999999999999993</v>
      </c>
      <c r="B21" s="31">
        <f t="shared" si="2"/>
        <v>0.7696000000000005</v>
      </c>
      <c r="C21" s="29"/>
      <c r="D21" s="26"/>
      <c r="E21" s="27"/>
    </row>
    <row r="22" spans="1:5" ht="12.95" customHeight="1">
      <c r="A22" s="30">
        <f t="shared" si="3"/>
        <v>3.999999999999999</v>
      </c>
      <c r="B22" s="31">
        <f t="shared" si="2"/>
        <v>0.6400000000000006</v>
      </c>
      <c r="C22" s="29"/>
      <c r="D22" s="26"/>
      <c r="E22" s="27"/>
    </row>
    <row r="23" spans="1:5" ht="12.95" customHeight="1">
      <c r="A23" s="30">
        <f t="shared" si="3"/>
        <v>4.299999999999999</v>
      </c>
      <c r="B23" s="31">
        <f t="shared" si="2"/>
        <v>0.4816000000000007</v>
      </c>
      <c r="C23" s="29"/>
      <c r="D23" s="26"/>
      <c r="E23" s="27"/>
    </row>
    <row r="24" spans="1:5" ht="12.95" customHeight="1" thickBot="1">
      <c r="A24" s="30">
        <f t="shared" si="3"/>
        <v>4.599999999999999</v>
      </c>
      <c r="B24" s="31">
        <f t="shared" si="2"/>
        <v>0.2944000000000009</v>
      </c>
      <c r="C24" s="32"/>
      <c r="D24" s="33"/>
      <c r="E24" s="34"/>
    </row>
    <row r="25" spans="1:5" ht="12.95" customHeight="1" thickBot="1" thickTop="1">
      <c r="A25" s="35">
        <v>5</v>
      </c>
      <c r="B25" s="36">
        <f t="shared" si="2"/>
        <v>0</v>
      </c>
      <c r="C25" s="32"/>
      <c r="D25" s="33"/>
      <c r="E25" s="34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28" sqref="B28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296</v>
      </c>
      <c r="C1" s="3" t="s">
        <v>1</v>
      </c>
      <c r="D1" s="4" t="s">
        <v>2</v>
      </c>
      <c r="E1" s="5" t="s">
        <v>3</v>
      </c>
    </row>
    <row r="2" spans="1:5" ht="30" customHeight="1">
      <c r="A2" s="7" t="s">
        <v>4</v>
      </c>
      <c r="B2" s="8" t="s">
        <v>22</v>
      </c>
      <c r="C2" s="9"/>
      <c r="D2" s="10" t="s">
        <v>5</v>
      </c>
      <c r="E2" s="11" t="s">
        <v>6</v>
      </c>
    </row>
    <row r="3" spans="1:5" ht="30" customHeight="1">
      <c r="A3" s="7" t="s">
        <v>7</v>
      </c>
      <c r="B3" s="8"/>
      <c r="C3" s="9"/>
      <c r="D3" s="10"/>
      <c r="E3" s="11"/>
    </row>
    <row r="4" spans="1:5" ht="30" customHeight="1" thickBot="1">
      <c r="A4" s="7" t="s">
        <v>8</v>
      </c>
      <c r="B4" s="8"/>
      <c r="C4" s="12"/>
      <c r="D4" s="13"/>
      <c r="E4" s="14"/>
    </row>
    <row r="5" spans="1:5" ht="30" customHeight="1">
      <c r="A5" s="7" t="s">
        <v>9</v>
      </c>
      <c r="B5" s="8" t="s">
        <v>10</v>
      </c>
      <c r="C5" s="15" t="s">
        <v>11</v>
      </c>
      <c r="D5" s="16">
        <v>2.8</v>
      </c>
      <c r="E5" s="17"/>
    </row>
    <row r="6" spans="1:5" ht="30" customHeight="1" thickBot="1">
      <c r="A6" s="18" t="s">
        <v>12</v>
      </c>
      <c r="B6" s="41" t="s">
        <v>24</v>
      </c>
      <c r="C6" s="19" t="s">
        <v>13</v>
      </c>
      <c r="D6" s="20">
        <f>IF(D5&lt;0,"valor del indicador fuera de rango",IF(D5&lt;=2.5,0.16*(D5^2),IF(D5&lt;=5,(-0.16*(D5^2))+(0.8*D5),"valor del indicador fuera rango")))</f>
        <v>0.9855999999999998</v>
      </c>
      <c r="E6" s="21"/>
    </row>
    <row r="7" spans="1:5" ht="30" customHeight="1">
      <c r="A7" s="22" t="s">
        <v>14</v>
      </c>
      <c r="B7" s="23" t="s">
        <v>13</v>
      </c>
      <c r="C7" s="42" t="s">
        <v>15</v>
      </c>
      <c r="D7" s="43"/>
      <c r="E7" s="44"/>
    </row>
    <row r="8" spans="1:5" ht="12.95" customHeight="1">
      <c r="A8" s="24">
        <v>0</v>
      </c>
      <c r="B8" s="25">
        <f aca="true" t="shared" si="0" ref="B8:B16">0.16*A8^2</f>
        <v>0</v>
      </c>
      <c r="C8" s="26"/>
      <c r="D8" s="26"/>
      <c r="E8" s="27"/>
    </row>
    <row r="9" spans="1:5" ht="12.95" customHeight="1">
      <c r="A9" s="28">
        <f aca="true" t="shared" si="1" ref="A9:A16">+A8+0.3</f>
        <v>0.3</v>
      </c>
      <c r="B9" s="25">
        <f t="shared" si="0"/>
        <v>0.0144</v>
      </c>
      <c r="C9" s="29"/>
      <c r="D9" s="26"/>
      <c r="E9" s="27"/>
    </row>
    <row r="10" spans="1:5" ht="12.95" customHeight="1">
      <c r="A10" s="28">
        <f t="shared" si="1"/>
        <v>0.6</v>
      </c>
      <c r="B10" s="25">
        <f t="shared" si="0"/>
        <v>0.0576</v>
      </c>
      <c r="C10" s="29"/>
      <c r="D10" s="26"/>
      <c r="E10" s="27"/>
    </row>
    <row r="11" spans="1:5" ht="12.95" customHeight="1">
      <c r="A11" s="28">
        <f t="shared" si="1"/>
        <v>0.8999999999999999</v>
      </c>
      <c r="B11" s="25">
        <f t="shared" si="0"/>
        <v>0.12959999999999997</v>
      </c>
      <c r="C11" s="29"/>
      <c r="D11" s="26"/>
      <c r="E11" s="27"/>
    </row>
    <row r="12" spans="1:5" ht="12.95" customHeight="1">
      <c r="A12" s="28">
        <f t="shared" si="1"/>
        <v>1.2</v>
      </c>
      <c r="B12" s="25">
        <f t="shared" si="0"/>
        <v>0.2304</v>
      </c>
      <c r="C12" s="29"/>
      <c r="D12" s="26"/>
      <c r="E12" s="27"/>
    </row>
    <row r="13" spans="1:5" ht="12.95" customHeight="1">
      <c r="A13" s="28">
        <f t="shared" si="1"/>
        <v>1.5</v>
      </c>
      <c r="B13" s="25">
        <f t="shared" si="0"/>
        <v>0.36</v>
      </c>
      <c r="C13" s="29"/>
      <c r="D13" s="26"/>
      <c r="E13" s="27"/>
    </row>
    <row r="14" spans="1:5" ht="12.95" customHeight="1">
      <c r="A14" s="28">
        <f t="shared" si="1"/>
        <v>1.8</v>
      </c>
      <c r="B14" s="25">
        <f t="shared" si="0"/>
        <v>0.5184000000000001</v>
      </c>
      <c r="C14" s="29"/>
      <c r="D14" s="26"/>
      <c r="E14" s="27"/>
    </row>
    <row r="15" spans="1:5" ht="12.95" customHeight="1">
      <c r="A15" s="28">
        <f t="shared" si="1"/>
        <v>2.1</v>
      </c>
      <c r="B15" s="25">
        <f t="shared" si="0"/>
        <v>0.7056</v>
      </c>
      <c r="C15" s="29"/>
      <c r="D15" s="26"/>
      <c r="E15" s="27"/>
    </row>
    <row r="16" spans="1:5" ht="12.95" customHeight="1">
      <c r="A16" s="28">
        <f t="shared" si="1"/>
        <v>2.4</v>
      </c>
      <c r="B16" s="25">
        <f t="shared" si="0"/>
        <v>0.9216</v>
      </c>
      <c r="C16" s="29"/>
      <c r="D16" s="26"/>
      <c r="E16" s="27"/>
    </row>
    <row r="17" spans="1:5" ht="12.95" customHeight="1">
      <c r="A17" s="30">
        <v>2.5</v>
      </c>
      <c r="B17" s="31">
        <f aca="true" t="shared" si="2" ref="B17:B25">-0.16*A17^2+0.8*A17</f>
        <v>1</v>
      </c>
      <c r="C17" s="29"/>
      <c r="D17" s="26"/>
      <c r="E17" s="27"/>
    </row>
    <row r="18" spans="1:5" ht="12.95" customHeight="1">
      <c r="A18" s="30">
        <f aca="true" t="shared" si="3" ref="A18:A24">+A17+0.3</f>
        <v>2.8</v>
      </c>
      <c r="B18" s="31">
        <f t="shared" si="2"/>
        <v>0.9855999999999998</v>
      </c>
      <c r="C18" s="29"/>
      <c r="D18" s="26"/>
      <c r="E18" s="27"/>
    </row>
    <row r="19" spans="1:5" ht="12.95" customHeight="1">
      <c r="A19" s="30">
        <f t="shared" si="3"/>
        <v>3.0999999999999996</v>
      </c>
      <c r="B19" s="31">
        <f t="shared" si="2"/>
        <v>0.9424000000000003</v>
      </c>
      <c r="C19" s="29"/>
      <c r="D19" s="26"/>
      <c r="E19" s="27"/>
    </row>
    <row r="20" spans="1:5" ht="12.95" customHeight="1">
      <c r="A20" s="30">
        <f t="shared" si="3"/>
        <v>3.3999999999999995</v>
      </c>
      <c r="B20" s="31">
        <f t="shared" si="2"/>
        <v>0.8704000000000003</v>
      </c>
      <c r="C20" s="29"/>
      <c r="D20" s="26"/>
      <c r="E20" s="27"/>
    </row>
    <row r="21" spans="1:5" ht="12.95" customHeight="1">
      <c r="A21" s="30">
        <f t="shared" si="3"/>
        <v>3.6999999999999993</v>
      </c>
      <c r="B21" s="31">
        <f t="shared" si="2"/>
        <v>0.7696000000000005</v>
      </c>
      <c r="C21" s="29"/>
      <c r="D21" s="26"/>
      <c r="E21" s="27"/>
    </row>
    <row r="22" spans="1:5" ht="12.95" customHeight="1">
      <c r="A22" s="30">
        <f t="shared" si="3"/>
        <v>3.999999999999999</v>
      </c>
      <c r="B22" s="31">
        <f t="shared" si="2"/>
        <v>0.6400000000000006</v>
      </c>
      <c r="C22" s="29"/>
      <c r="D22" s="26"/>
      <c r="E22" s="27"/>
    </row>
    <row r="23" spans="1:5" ht="12.95" customHeight="1">
      <c r="A23" s="30">
        <f t="shared" si="3"/>
        <v>4.299999999999999</v>
      </c>
      <c r="B23" s="31">
        <f t="shared" si="2"/>
        <v>0.4816000000000007</v>
      </c>
      <c r="C23" s="29"/>
      <c r="D23" s="26"/>
      <c r="E23" s="27"/>
    </row>
    <row r="24" spans="1:5" ht="12.95" customHeight="1" thickBot="1">
      <c r="A24" s="30">
        <f t="shared" si="3"/>
        <v>4.599999999999999</v>
      </c>
      <c r="B24" s="31">
        <f t="shared" si="2"/>
        <v>0.2944000000000009</v>
      </c>
      <c r="C24" s="32"/>
      <c r="D24" s="33"/>
      <c r="E24" s="34"/>
    </row>
    <row r="25" spans="1:5" ht="12.95" customHeight="1" thickBot="1" thickTop="1">
      <c r="A25" s="35">
        <v>5</v>
      </c>
      <c r="B25" s="36">
        <f t="shared" si="2"/>
        <v>0</v>
      </c>
      <c r="C25" s="32"/>
      <c r="D25" s="33"/>
      <c r="E25" s="34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iapenmal</cp:lastModifiedBy>
  <dcterms:created xsi:type="dcterms:W3CDTF">2007-07-23T09:20:36Z</dcterms:created>
  <dcterms:modified xsi:type="dcterms:W3CDTF">2013-11-08T09:55:13Z</dcterms:modified>
  <cp:category/>
  <cp:version/>
  <cp:contentType/>
  <cp:contentStatus/>
</cp:coreProperties>
</file>